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1"/>
  </bookViews>
  <sheets>
    <sheet name="сетка 4 класс гр А" sheetId="4" r:id="rId1"/>
    <sheet name="4-ый" sheetId="9" r:id="rId2"/>
    <sheet name="Лист1" sheetId="10" r:id="rId3"/>
  </sheets>
  <calcPr calcId="124519"/>
</workbook>
</file>

<file path=xl/calcChain.xml><?xml version="1.0" encoding="utf-8"?>
<calcChain xmlns="http://schemas.openxmlformats.org/spreadsheetml/2006/main">
  <c r="X17" i="4"/>
  <c r="X16"/>
  <c r="X13"/>
  <c r="X12"/>
  <c r="X9"/>
  <c r="X8"/>
  <c r="X5"/>
  <c r="X4"/>
  <c r="AB15"/>
  <c r="AB7"/>
  <c r="AB14"/>
  <c r="AF11" s="1"/>
  <c r="AB6"/>
  <c r="AF10" s="1"/>
  <c r="R15" s="1"/>
  <c r="D18"/>
  <c r="U15"/>
  <c r="R14" s="1"/>
  <c r="U7"/>
  <c r="U14"/>
  <c r="G18"/>
  <c r="U6" l="1"/>
  <c r="R6" s="1"/>
  <c r="N10" s="1"/>
  <c r="R7"/>
  <c r="AJ18"/>
  <c r="K11" s="1"/>
  <c r="N11"/>
  <c r="K10" l="1"/>
</calcChain>
</file>

<file path=xl/sharedStrings.xml><?xml version="1.0" encoding="utf-8"?>
<sst xmlns="http://schemas.openxmlformats.org/spreadsheetml/2006/main" count="89" uniqueCount="47">
  <si>
    <t>А1</t>
  </si>
  <si>
    <t>А4</t>
  </si>
  <si>
    <t>Б1</t>
  </si>
  <si>
    <t>А2</t>
  </si>
  <si>
    <t>А3</t>
  </si>
  <si>
    <t>Б2</t>
  </si>
  <si>
    <t>Гл. судья</t>
  </si>
  <si>
    <t>Белько В.И.</t>
  </si>
  <si>
    <t>Гл. секретарь</t>
  </si>
  <si>
    <t>Шпаковский В.В.</t>
  </si>
  <si>
    <t>Группа Г</t>
  </si>
  <si>
    <t>Номер п.п.</t>
  </si>
  <si>
    <t>Номер участника</t>
  </si>
  <si>
    <t>ФИО</t>
  </si>
  <si>
    <t>Данные телеметрии</t>
  </si>
  <si>
    <t>Объем двиаотеля</t>
  </si>
  <si>
    <t>2.0 turbo</t>
  </si>
  <si>
    <t xml:space="preserve">16 Лансер </t>
  </si>
  <si>
    <t>Синебок Константин</t>
  </si>
  <si>
    <t>Минск</t>
  </si>
  <si>
    <t>17 Лансер</t>
  </si>
  <si>
    <t>Зеленков Сергей</t>
  </si>
  <si>
    <t>20 Шевроле Корвет</t>
  </si>
  <si>
    <t>Кузнецов Дмитрий</t>
  </si>
  <si>
    <t>5.7</t>
  </si>
  <si>
    <t xml:space="preserve">Список участников 4 класс </t>
  </si>
  <si>
    <t>Каминский Артем</t>
  </si>
  <si>
    <t>7.0+ компрессор</t>
  </si>
  <si>
    <t>31 Корвет</t>
  </si>
  <si>
    <t>Откуда</t>
  </si>
  <si>
    <t>32 Audi S4</t>
  </si>
  <si>
    <t>2.7 turbo</t>
  </si>
  <si>
    <t>Барановичи</t>
  </si>
  <si>
    <t>34 Audi S2</t>
  </si>
  <si>
    <t>Кмицевич Денис</t>
  </si>
  <si>
    <t>Дунский Андрей</t>
  </si>
  <si>
    <t>2.2 turbo</t>
  </si>
  <si>
    <t>Пинск</t>
  </si>
  <si>
    <t xml:space="preserve"> 37 nissan</t>
  </si>
  <si>
    <t>Мялик Артём</t>
  </si>
  <si>
    <t>2,5 турбо</t>
  </si>
  <si>
    <t>Белоозёрск</t>
  </si>
  <si>
    <t>39 BMW</t>
  </si>
  <si>
    <t>Курлович Руслан</t>
  </si>
  <si>
    <t>Брест</t>
  </si>
  <si>
    <t>место</t>
  </si>
  <si>
    <t>Протокол 4 класс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</si>
</sst>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sz val="18"/>
      <name val="Arial Cyr"/>
      <family val="2"/>
      <charset val="204"/>
    </font>
    <font>
      <b/>
      <sz val="16"/>
      <name val="Arial Cyr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8" fillId="0" borderId="2" xfId="0" applyFont="1" applyBorder="1"/>
    <xf numFmtId="0" fontId="8" fillId="0" borderId="0" xfId="0" applyFont="1" applyBorder="1"/>
    <xf numFmtId="0" fontId="0" fillId="0" borderId="0" xfId="0" applyFill="1" applyBorder="1"/>
    <xf numFmtId="0" fontId="1" fillId="0" borderId="0" xfId="0" applyFont="1" applyAlignment="1">
      <alignment horizontal="right"/>
    </xf>
    <xf numFmtId="0" fontId="7" fillId="0" borderId="2" xfId="0" applyFont="1" applyBorder="1"/>
    <xf numFmtId="0" fontId="0" fillId="0" borderId="10" xfId="0" applyBorder="1"/>
    <xf numFmtId="0" fontId="7" fillId="0" borderId="9" xfId="0" applyFont="1" applyBorder="1" applyAlignment="1">
      <alignment horizontal="center"/>
    </xf>
    <xf numFmtId="49" fontId="0" fillId="0" borderId="0" xfId="0" applyNumberFormat="1" applyBorder="1"/>
    <xf numFmtId="0" fontId="0" fillId="0" borderId="11" xfId="0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11" xfId="0" applyBorder="1"/>
    <xf numFmtId="49" fontId="0" fillId="0" borderId="11" xfId="0" applyNumberFormat="1" applyBorder="1"/>
    <xf numFmtId="0" fontId="0" fillId="0" borderId="11" xfId="0" applyFill="1" applyBorder="1"/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0" fontId="0" fillId="0" borderId="11" xfId="0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7" fillId="0" borderId="2" xfId="0" applyNumberFormat="1" applyFont="1" applyBorder="1"/>
    <xf numFmtId="0" fontId="7" fillId="0" borderId="2" xfId="0" applyFont="1" applyFill="1" applyBorder="1"/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Fill="1" applyBorder="1"/>
    <xf numFmtId="49" fontId="7" fillId="0" borderId="19" xfId="0" applyNumberFormat="1" applyFont="1" applyBorder="1"/>
    <xf numFmtId="0" fontId="7" fillId="0" borderId="19" xfId="0" applyFont="1" applyBorder="1"/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4" xfId="0" applyFont="1" applyBorder="1"/>
    <xf numFmtId="49" fontId="7" fillId="0" borderId="14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58"/>
  <sheetViews>
    <sheetView topLeftCell="G1" zoomScale="60" workbookViewId="0">
      <selection activeCell="G18" sqref="G18"/>
    </sheetView>
  </sheetViews>
  <sheetFormatPr defaultColWidth="2.5703125" defaultRowHeight="12.75"/>
  <cols>
    <col min="1" max="3" width="2.7109375" hidden="1" customWidth="1"/>
    <col min="4" max="4" width="15.28515625" hidden="1" customWidth="1"/>
    <col min="5" max="6" width="2.7109375" hidden="1" customWidth="1"/>
    <col min="7" max="7" width="15.28515625" customWidth="1"/>
    <col min="8" max="10" width="2.7109375" customWidth="1"/>
    <col min="11" max="11" width="15.28515625" customWidth="1"/>
    <col min="12" max="13" width="2.7109375" customWidth="1"/>
    <col min="14" max="14" width="15.28515625" customWidth="1"/>
    <col min="15" max="17" width="2.7109375" customWidth="1"/>
    <col min="18" max="18" width="15.28515625" customWidth="1"/>
    <col min="19" max="20" width="2.7109375" customWidth="1"/>
    <col min="21" max="21" width="16.85546875" customWidth="1"/>
    <col min="22" max="22" width="2.7109375" customWidth="1"/>
    <col min="23" max="23" width="3.5703125" bestFit="1" customWidth="1"/>
    <col min="24" max="24" width="24.5703125" customWidth="1"/>
    <col min="25" max="25" width="2.7109375" customWidth="1"/>
    <col min="26" max="27" width="2.5703125" customWidth="1"/>
    <col min="28" max="28" width="20" bestFit="1" customWidth="1"/>
    <col min="29" max="31" width="2.7109375" customWidth="1"/>
    <col min="32" max="32" width="20" bestFit="1" customWidth="1"/>
    <col min="33" max="35" width="2.7109375" customWidth="1"/>
    <col min="36" max="36" width="18.140625" bestFit="1" customWidth="1"/>
    <col min="37" max="39" width="2.7109375" hidden="1" customWidth="1"/>
    <col min="40" max="40" width="15.28515625" hidden="1" customWidth="1"/>
    <col min="41" max="43" width="2.7109375" hidden="1" customWidth="1"/>
    <col min="44" max="44" width="15.28515625" hidden="1" customWidth="1"/>
    <col min="45" max="46" width="2.7109375" hidden="1" customWidth="1"/>
    <col min="47" max="47" width="15.28515625" hidden="1" customWidth="1"/>
    <col min="48" max="52" width="2.7109375" customWidth="1"/>
    <col min="53" max="53" width="9.140625" customWidth="1"/>
    <col min="54" max="60" width="2.7109375" customWidth="1"/>
  </cols>
  <sheetData>
    <row r="1" spans="7:50" ht="18">
      <c r="N1" s="1"/>
      <c r="AU1" s="2"/>
      <c r="AX1" s="3"/>
    </row>
    <row r="2" spans="7:50" ht="21.75" customHeight="1">
      <c r="J2" s="4"/>
      <c r="K2" s="5"/>
      <c r="U2" s="6"/>
      <c r="AF2" s="4"/>
      <c r="AU2" s="2"/>
      <c r="AX2" s="3"/>
    </row>
    <row r="3" spans="7:50" ht="21.75" customHeight="1">
      <c r="J3" s="4"/>
      <c r="AA3" s="4"/>
      <c r="AF3" t="s">
        <v>10</v>
      </c>
      <c r="AX3" s="3"/>
    </row>
    <row r="4" spans="7:50" ht="18">
      <c r="T4" s="15"/>
      <c r="U4" s="15"/>
      <c r="W4" s="7">
        <v>1</v>
      </c>
      <c r="X4" s="16" t="str">
        <f>'4-ый'!B3</f>
        <v>17 Лансер</v>
      </c>
      <c r="Y4" s="16">
        <v>2</v>
      </c>
      <c r="Z4" s="9"/>
      <c r="AU4" s="2"/>
      <c r="AX4" s="3"/>
    </row>
    <row r="5" spans="7:50" ht="18">
      <c r="T5" s="15"/>
      <c r="U5" s="15"/>
      <c r="V5" s="10"/>
      <c r="W5">
        <v>2</v>
      </c>
      <c r="X5" s="16" t="str">
        <f>'4-ый'!B5</f>
        <v>20 Шевроле Корвет</v>
      </c>
      <c r="Y5" s="16">
        <v>1</v>
      </c>
      <c r="Z5" s="11"/>
      <c r="AB5" t="s">
        <v>0</v>
      </c>
      <c r="AX5" s="3"/>
    </row>
    <row r="6" spans="7:50" ht="18">
      <c r="P6" s="7"/>
      <c r="Q6" s="16">
        <v>0</v>
      </c>
      <c r="R6" s="16" t="str">
        <f>IF(AND(T6&lt;&gt;"",T7&lt;&gt;"",U6&lt;&gt;"Х",U7&lt;&gt;"Х"),IF(T6&gt;T7,U6,U7),IF(U6="Х",U7,IF(U7="Х",U6,"")))</f>
        <v>20 Шевроле Корвет</v>
      </c>
      <c r="S6" s="7"/>
      <c r="T6" s="16">
        <v>2</v>
      </c>
      <c r="U6" s="16" t="str">
        <f>IF(AB6&lt;&gt;"",IF(AB6=X4,X5,X4),"")</f>
        <v>20 Шевроле Корвет</v>
      </c>
      <c r="V6" s="7"/>
      <c r="X6" s="15"/>
      <c r="Y6" s="15"/>
      <c r="Z6" s="10"/>
      <c r="AA6" s="7"/>
      <c r="AB6" s="16" t="str">
        <f>IF(AND(Y4&lt;&gt;"",Y5&lt;&gt;"",X5&lt;&gt;"Х"),IF(Y4&gt;Y5,X4,X5),IF(X5="Х",X4,""))</f>
        <v>17 Лансер</v>
      </c>
      <c r="AC6" s="16">
        <v>2</v>
      </c>
      <c r="AD6" s="9"/>
      <c r="AX6" s="3"/>
    </row>
    <row r="7" spans="7:50" ht="18">
      <c r="O7" s="10"/>
      <c r="Q7" s="16">
        <v>1</v>
      </c>
      <c r="R7" s="16" t="str">
        <f>IF(AF11&lt;&gt;"",IF(AF11=AB14,AB15,AB14),"")</f>
        <v>31 Корвет</v>
      </c>
      <c r="T7" s="16">
        <v>0</v>
      </c>
      <c r="U7" s="16" t="str">
        <f>IF(AB7&lt;&gt;"",IF(AB7=X8,X9,X8),"")</f>
        <v>34 Audi S2</v>
      </c>
      <c r="V7" s="10"/>
      <c r="X7" s="15"/>
      <c r="Y7" s="15"/>
      <c r="Z7" s="10"/>
      <c r="AB7" s="16" t="str">
        <f>IF(AND(Y8&lt;&gt;"",Y9&lt;&gt;"",X9&lt;&gt;"Х"),IF(Y8&gt;Y9,X8,X9),IF(X9="Х",X8,""))</f>
        <v>32 Audi S4</v>
      </c>
      <c r="AC7" s="16">
        <v>0</v>
      </c>
      <c r="AD7" s="11"/>
      <c r="AX7" s="3"/>
    </row>
    <row r="8" spans="7:50" ht="18">
      <c r="O8" s="10"/>
      <c r="R8" t="s">
        <v>1</v>
      </c>
      <c r="T8" s="15"/>
      <c r="U8" s="15"/>
      <c r="V8" s="10"/>
      <c r="W8" s="12">
        <v>3</v>
      </c>
      <c r="X8" s="16" t="str">
        <f>'4-ый'!B4</f>
        <v>32 Audi S4</v>
      </c>
      <c r="Y8" s="16">
        <v>2</v>
      </c>
      <c r="Z8" s="12"/>
      <c r="AC8" s="2"/>
      <c r="AD8" s="10"/>
      <c r="AX8" s="3"/>
    </row>
    <row r="9" spans="7:50" ht="18">
      <c r="O9" s="10"/>
      <c r="T9" s="15"/>
      <c r="U9" s="15"/>
      <c r="W9" s="18">
        <v>4</v>
      </c>
      <c r="X9" s="16" t="str">
        <f>'4-ый'!B6</f>
        <v>34 Audi S2</v>
      </c>
      <c r="Y9" s="16">
        <v>0</v>
      </c>
      <c r="AD9" s="10"/>
      <c r="AF9" t="s">
        <v>2</v>
      </c>
      <c r="AX9" s="3"/>
    </row>
    <row r="10" spans="7:50" ht="18">
      <c r="I10" s="13"/>
      <c r="J10" s="16">
        <v>2</v>
      </c>
      <c r="K10" s="16" t="str">
        <f>IF(AND(M10&lt;&gt;"",M11&lt;&gt;"",N10&lt;&gt;"Х",N11&lt;&gt;"Х"),IF(M10&gt;M11,N10,N11),IF(N10="Х",N11,IF(N11="Х",N10,"")))</f>
        <v>31 Корвет</v>
      </c>
      <c r="L10" s="13"/>
      <c r="M10" s="16">
        <v>1</v>
      </c>
      <c r="N10" s="16" t="str">
        <f>IF(AND(Q6&lt;&gt;"",Q7&lt;&gt;"",R6&lt;&gt;"Х"),IF(Q6&gt;Q7,R6,R7),IF(R6="Х",R7,""))</f>
        <v>31 Корвет</v>
      </c>
      <c r="O10" s="7"/>
      <c r="T10" s="15"/>
      <c r="U10" s="15"/>
      <c r="X10" s="15"/>
      <c r="Y10" s="19"/>
      <c r="AD10" s="10"/>
      <c r="AE10" s="9"/>
      <c r="AF10" s="16" t="str">
        <f>IF(AND(AC6&lt;&gt;"",AC7&lt;&gt;""),IF(AC6&gt;AC7,AB6,AB7),"")</f>
        <v>17 Лансер</v>
      </c>
      <c r="AG10" s="16">
        <v>1</v>
      </c>
      <c r="AH10" s="9"/>
      <c r="AX10" s="3"/>
    </row>
    <row r="11" spans="7:50" ht="18">
      <c r="H11" s="10"/>
      <c r="J11" s="16">
        <v>0</v>
      </c>
      <c r="K11" s="20" t="str">
        <f>IF(AJ$18&lt;&gt;"",IF(AJ$18=AF$10,AF$11,AF$10),"")</f>
        <v>17 Лансер</v>
      </c>
      <c r="M11" s="16">
        <v>0</v>
      </c>
      <c r="N11" s="16" t="str">
        <f>IF(AND(Q14&lt;&gt;"",Q15&lt;&gt;"",R14&lt;&gt;"Х"),IF(Q14&gt;Q15,R14,R15),IF(R14="Х",R15,""))</f>
        <v>32 Audi S4</v>
      </c>
      <c r="O11" s="10"/>
      <c r="T11" s="15"/>
      <c r="U11" s="15"/>
      <c r="X11" s="15"/>
      <c r="Y11" s="15"/>
      <c r="AD11" s="10"/>
      <c r="AF11" s="16" t="str">
        <f>IF(AND(AC14&lt;&gt;"",AC15&lt;&gt;""),IF(AC14&gt;AC15,AB14,AB15),"")</f>
        <v xml:space="preserve">16 Лансер </v>
      </c>
      <c r="AG11" s="16">
        <v>2</v>
      </c>
      <c r="AH11" s="11"/>
      <c r="AX11" s="3"/>
    </row>
    <row r="12" spans="7:50" ht="18">
      <c r="H12" s="10"/>
      <c r="K12" t="s">
        <v>5</v>
      </c>
      <c r="O12" s="10"/>
      <c r="T12" s="15"/>
      <c r="U12" s="15"/>
      <c r="W12" s="7">
        <v>5</v>
      </c>
      <c r="X12" s="16" t="str">
        <f>'4-ый'!B7</f>
        <v xml:space="preserve">16 Лансер </v>
      </c>
      <c r="Y12" s="16">
        <v>2</v>
      </c>
      <c r="Z12" s="9"/>
      <c r="AD12" s="10"/>
      <c r="AG12" s="2"/>
      <c r="AH12" s="10"/>
      <c r="AX12" s="3"/>
    </row>
    <row r="13" spans="7:50" ht="18">
      <c r="H13" s="10"/>
      <c r="O13" s="10"/>
      <c r="T13" s="15"/>
      <c r="U13" s="15"/>
      <c r="V13" s="10"/>
      <c r="W13" s="18">
        <v>6</v>
      </c>
      <c r="X13" s="16" t="str">
        <f>'4-ый'!B8</f>
        <v xml:space="preserve"> 37 nissan</v>
      </c>
      <c r="Y13" s="16">
        <v>0</v>
      </c>
      <c r="Z13" s="11"/>
      <c r="AB13" t="s">
        <v>3</v>
      </c>
      <c r="AD13" s="10"/>
      <c r="AH13" s="10"/>
      <c r="AX13" s="3"/>
    </row>
    <row r="14" spans="7:50" ht="18">
      <c r="G14" s="3"/>
      <c r="H14" s="10"/>
      <c r="I14" s="3"/>
      <c r="J14" s="3"/>
      <c r="O14" s="10"/>
      <c r="P14" s="7"/>
      <c r="Q14" s="16">
        <v>0</v>
      </c>
      <c r="R14" s="16" t="str">
        <f>IF(AND(T14&lt;&gt;"",T15&lt;&gt;"",U14&lt;&gt;"Х",U15&lt;&gt;"Х"),IF(T14&gt;T15,U14,U15),IF(U14="Х",U15,IF(U15="Х",U14,"")))</f>
        <v>39 BMW</v>
      </c>
      <c r="S14" s="7"/>
      <c r="T14" s="16">
        <v>0</v>
      </c>
      <c r="U14" s="16" t="str">
        <f>IF(AB14&lt;&gt;"",IF(AB14=X12,X13,X12),"")</f>
        <v xml:space="preserve"> 37 nissan</v>
      </c>
      <c r="V14" s="7"/>
      <c r="X14" s="15"/>
      <c r="Y14" s="19"/>
      <c r="Z14" s="10"/>
      <c r="AA14" s="7"/>
      <c r="AB14" s="16" t="str">
        <f>IF(AND(Y12&lt;&gt;"",Y13&lt;&gt;"",X13&lt;&gt;"Х"),IF(Y12&gt;Y13,X12,X13),IF(X13="Х",X12,""))</f>
        <v xml:space="preserve">16 Лансер </v>
      </c>
      <c r="AC14" s="16">
        <v>2</v>
      </c>
      <c r="AD14" s="12"/>
      <c r="AH14" s="10"/>
      <c r="AX14" s="3"/>
    </row>
    <row r="15" spans="7:50" ht="18">
      <c r="G15" s="3"/>
      <c r="H15" s="10"/>
      <c r="I15" s="3"/>
      <c r="J15" s="3"/>
      <c r="Q15" s="16">
        <v>1</v>
      </c>
      <c r="R15" s="16" t="str">
        <f>IF(AF10&lt;&gt;"",IF(AF10=AB6,AB7,AB6),"")</f>
        <v>32 Audi S4</v>
      </c>
      <c r="T15" s="16">
        <v>2</v>
      </c>
      <c r="U15" s="16" t="str">
        <f>IF(AB15&lt;&gt;"",IF(AB15=X16,X17,X16),"")</f>
        <v>39 BMW</v>
      </c>
      <c r="V15" s="10"/>
      <c r="X15" s="15"/>
      <c r="Y15" s="15"/>
      <c r="Z15" s="10"/>
      <c r="AB15" s="16" t="str">
        <f>IF(AND(Y16&lt;&gt;"",Y17&lt;&gt;"",X17&lt;&gt;"Х"),IF(Y16&gt;Y17,X16,X17),IF(X17="Х",X16,""))</f>
        <v>31 Корвет</v>
      </c>
      <c r="AC15" s="16">
        <v>0</v>
      </c>
      <c r="AH15" s="10"/>
      <c r="AX15" s="3"/>
    </row>
    <row r="16" spans="7:50" ht="18">
      <c r="G16" s="3"/>
      <c r="H16" s="10"/>
      <c r="I16" s="3"/>
      <c r="J16" s="3"/>
      <c r="R16" t="s">
        <v>4</v>
      </c>
      <c r="T16" s="15"/>
      <c r="U16" s="15"/>
      <c r="V16" s="10"/>
      <c r="W16" s="12">
        <v>7</v>
      </c>
      <c r="X16" s="16" t="str">
        <f>'4-ый'!B9</f>
        <v>39 BMW</v>
      </c>
      <c r="Y16" s="16">
        <v>0</v>
      </c>
      <c r="Z16" s="12"/>
      <c r="AC16" s="2"/>
      <c r="AH16" s="10"/>
      <c r="AX16" s="3"/>
    </row>
    <row r="17" spans="1:62" ht="18">
      <c r="G17" s="3">
        <v>2</v>
      </c>
      <c r="H17" s="10"/>
      <c r="I17" s="3"/>
      <c r="J17" s="3"/>
      <c r="R17" s="2"/>
      <c r="T17" s="15"/>
      <c r="U17" s="15"/>
      <c r="W17" s="18">
        <v>8</v>
      </c>
      <c r="X17" s="16" t="str">
        <f>'4-ый'!B10</f>
        <v>31 Корвет</v>
      </c>
      <c r="Y17" s="16">
        <v>2</v>
      </c>
      <c r="AH17" s="10"/>
      <c r="AJ17">
        <v>1</v>
      </c>
      <c r="AX17" s="3"/>
    </row>
    <row r="18" spans="1:62" ht="18">
      <c r="B18" s="7"/>
      <c r="C18" s="8"/>
      <c r="D18" s="8" t="e">
        <f>IF(AND(F18&lt;&gt;"",#REF!&lt;&gt;""),IF(F18&gt;#REF!,G18,#REF!),"")</f>
        <v>#REF!</v>
      </c>
      <c r="E18" s="12"/>
      <c r="F18" s="8"/>
      <c r="G18" s="16" t="str">
        <f>IF(AND(J10&lt;&gt;"",J11&lt;&gt;""),IF(J10&gt;J11,K10,K11),"")</f>
        <v>31 Корвет</v>
      </c>
      <c r="H18" s="7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17"/>
      <c r="U18" s="17"/>
      <c r="V18" s="3"/>
      <c r="W18" s="3"/>
      <c r="X18" s="17"/>
      <c r="Y18" s="17"/>
      <c r="Z18" s="3"/>
      <c r="AA18" s="3"/>
      <c r="AB18" s="3"/>
      <c r="AC18" s="3"/>
      <c r="AD18" s="3"/>
      <c r="AE18" s="3"/>
      <c r="AF18" s="3"/>
      <c r="AG18" s="3"/>
      <c r="AH18" s="10"/>
      <c r="AI18" s="13"/>
      <c r="AJ18" s="16" t="str">
        <f>IF(AND(AG10&lt;&gt;"",AG11&lt;&gt;""),IF(AG10&gt;AG11,AF10,AF11),"")</f>
        <v xml:space="preserve">16 Лансер </v>
      </c>
      <c r="AK18" s="8"/>
      <c r="AL18" s="9"/>
      <c r="AM18" s="3"/>
      <c r="AV18">
        <v>1</v>
      </c>
      <c r="AX18" s="3"/>
    </row>
    <row r="19" spans="1:62">
      <c r="A19" s="3"/>
      <c r="B19" s="14"/>
      <c r="C19" s="3"/>
      <c r="D19" s="3"/>
      <c r="E19" s="3"/>
      <c r="F19" s="3"/>
      <c r="G19" s="3"/>
      <c r="H19" s="3"/>
      <c r="I19" s="3"/>
      <c r="J19" s="3"/>
      <c r="K19" s="3"/>
      <c r="L19" s="3"/>
      <c r="AK19" s="3"/>
      <c r="AL19" s="10"/>
      <c r="AM19" s="3"/>
      <c r="AN19" s="3"/>
      <c r="AO19" s="3"/>
      <c r="AP19" s="3"/>
      <c r="AQ19" s="3"/>
      <c r="AX19" s="3"/>
    </row>
    <row r="20" spans="1:62">
      <c r="A20" s="3"/>
      <c r="B20" s="14"/>
      <c r="C20" s="3"/>
      <c r="D20" s="3"/>
      <c r="E20" s="3"/>
      <c r="F20" s="3"/>
      <c r="G20" s="3"/>
      <c r="H20" s="3"/>
      <c r="I20" s="3"/>
      <c r="J20" s="3"/>
      <c r="K20" s="3"/>
      <c r="L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K20" s="3"/>
      <c r="AL20" s="10"/>
      <c r="AM20" s="3"/>
      <c r="AN20" s="3"/>
      <c r="AO20" s="3"/>
      <c r="AP20" s="3"/>
      <c r="AQ20" s="3"/>
      <c r="AX20" s="3"/>
    </row>
    <row r="21" spans="1:62">
      <c r="A21" s="3"/>
      <c r="B21" s="1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10"/>
      <c r="AM21" s="3"/>
      <c r="AN21" s="3"/>
      <c r="AO21" s="3"/>
      <c r="AP21" s="3"/>
      <c r="AX21" s="3"/>
    </row>
    <row r="22" spans="1:62" hidden="1">
      <c r="A22" s="3"/>
      <c r="B22" s="1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10"/>
      <c r="AM22" s="3"/>
      <c r="AN22" s="3"/>
      <c r="AO22" s="3"/>
      <c r="AP22" s="3"/>
      <c r="AX22" s="3"/>
    </row>
    <row r="23" spans="1:62" hidden="1">
      <c r="A23" s="3"/>
      <c r="B23" s="9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7"/>
      <c r="AM23" s="3"/>
      <c r="AN23" s="3"/>
      <c r="AO23" s="3"/>
      <c r="AP23" s="3"/>
      <c r="AU23" s="2"/>
      <c r="AX23" s="3"/>
    </row>
    <row r="24" spans="1:62" hidden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U24" s="2"/>
      <c r="AX24" s="3"/>
    </row>
    <row r="25" spans="1:62" hidden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X25" s="3"/>
    </row>
    <row r="26" spans="1:6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X26" s="3"/>
    </row>
    <row r="27" spans="1:62" hidden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t="s">
        <v>6</v>
      </c>
      <c r="AK27" s="3"/>
      <c r="AL27" s="3"/>
      <c r="AM27" s="3"/>
      <c r="AO27" s="2" t="s">
        <v>7</v>
      </c>
      <c r="AX27" s="3"/>
    </row>
    <row r="28" spans="1:62" hidden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idden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t="s">
        <v>8</v>
      </c>
      <c r="AK29" s="3"/>
      <c r="AL29" s="3"/>
      <c r="AM29" s="3"/>
      <c r="AO29" s="2" t="s">
        <v>9</v>
      </c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idden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X38" s="3"/>
    </row>
    <row r="39" spans="1:6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X39" s="3"/>
    </row>
    <row r="40" spans="1:6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X40" s="3"/>
    </row>
    <row r="41" spans="1:6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X41" s="3"/>
    </row>
    <row r="42" spans="1:6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X42" s="3"/>
    </row>
    <row r="43" spans="1:6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X43" s="3"/>
    </row>
    <row r="44" spans="1:6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X44" s="3"/>
    </row>
    <row r="45" spans="1:6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X45" s="3"/>
    </row>
    <row r="46" spans="1:6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X46" s="3"/>
    </row>
    <row r="47" spans="1:6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X47" s="3"/>
    </row>
    <row r="48" spans="1:6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X48" s="3"/>
    </row>
    <row r="49" spans="1:50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X49" s="3"/>
    </row>
    <row r="50" spans="1: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X50" s="3"/>
    </row>
    <row r="51" spans="1:50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X51" s="3"/>
    </row>
    <row r="52" spans="1:50">
      <c r="AX52" s="3"/>
    </row>
    <row r="53" spans="1:50">
      <c r="AX53" s="3"/>
    </row>
    <row r="54" spans="1:50">
      <c r="AX54" s="3"/>
    </row>
    <row r="55" spans="1:50">
      <c r="AX55" s="3"/>
    </row>
    <row r="56" spans="1:50">
      <c r="AX56" s="3"/>
    </row>
    <row r="57" spans="1:50">
      <c r="AX57" s="3"/>
    </row>
    <row r="58" spans="1:50">
      <c r="AX58" s="3"/>
    </row>
  </sheetData>
  <phoneticPr fontId="6" type="noConversion"/>
  <pageMargins left="0.2" right="0.19" top="0.76" bottom="1" header="0.5" footer="0.5"/>
  <pageSetup paperSize="9" scale="68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tabSelected="1" workbookViewId="0">
      <selection activeCell="G15" sqref="G15"/>
    </sheetView>
  </sheetViews>
  <sheetFormatPr defaultRowHeight="12.75"/>
  <cols>
    <col min="1" max="1" width="14.7109375" customWidth="1"/>
    <col min="2" max="2" width="21.140625" customWidth="1"/>
    <col min="3" max="3" width="20.28515625" customWidth="1"/>
    <col min="4" max="4" width="21" customWidth="1"/>
    <col min="5" max="5" width="18" customWidth="1"/>
    <col min="6" max="6" width="20" customWidth="1"/>
  </cols>
  <sheetData>
    <row r="1" spans="1:8" ht="13.5" thickBot="1">
      <c r="A1" s="31" t="s">
        <v>25</v>
      </c>
      <c r="B1" s="31"/>
      <c r="C1" s="31"/>
      <c r="D1" s="31"/>
      <c r="E1" s="31"/>
      <c r="F1" s="31"/>
      <c r="G1" s="31"/>
      <c r="H1" s="31"/>
    </row>
    <row r="2" spans="1:8" ht="13.5" thickBot="1">
      <c r="A2" s="24" t="s">
        <v>11</v>
      </c>
      <c r="B2" s="24" t="s">
        <v>12</v>
      </c>
      <c r="C2" s="24" t="s">
        <v>13</v>
      </c>
      <c r="D2" s="24" t="s">
        <v>15</v>
      </c>
      <c r="E2" s="29" t="s">
        <v>29</v>
      </c>
      <c r="F2" s="24" t="s">
        <v>14</v>
      </c>
      <c r="G2" s="24"/>
      <c r="H2" s="24"/>
    </row>
    <row r="3" spans="1:8" ht="15.75" thickBot="1">
      <c r="A3" s="25">
        <v>1</v>
      </c>
      <c r="B3" s="26" t="s">
        <v>20</v>
      </c>
      <c r="C3" s="26" t="s">
        <v>21</v>
      </c>
      <c r="D3" s="27" t="s">
        <v>16</v>
      </c>
      <c r="E3" s="26" t="s">
        <v>19</v>
      </c>
      <c r="F3" s="26"/>
      <c r="G3" s="26">
        <v>3</v>
      </c>
      <c r="H3" s="26"/>
    </row>
    <row r="4" spans="1:8" ht="15.75" thickBot="1">
      <c r="A4" s="25">
        <v>2</v>
      </c>
      <c r="B4" s="28" t="s">
        <v>30</v>
      </c>
      <c r="C4" s="28" t="s">
        <v>35</v>
      </c>
      <c r="D4" s="27" t="s">
        <v>31</v>
      </c>
      <c r="E4" s="26" t="s">
        <v>32</v>
      </c>
      <c r="F4" s="26"/>
      <c r="G4" s="26">
        <v>4</v>
      </c>
      <c r="H4" s="26"/>
    </row>
    <row r="5" spans="1:8" ht="15.75" thickBot="1">
      <c r="A5" s="25">
        <v>3</v>
      </c>
      <c r="B5" s="26" t="s">
        <v>22</v>
      </c>
      <c r="C5" s="26" t="s">
        <v>23</v>
      </c>
      <c r="D5" s="27" t="s">
        <v>24</v>
      </c>
      <c r="E5" s="26" t="s">
        <v>19</v>
      </c>
      <c r="F5" s="26"/>
      <c r="G5" s="26">
        <v>5</v>
      </c>
      <c r="H5" s="26"/>
    </row>
    <row r="6" spans="1:8" ht="15.75" thickBot="1">
      <c r="A6" s="25">
        <v>4</v>
      </c>
      <c r="B6" s="26" t="s">
        <v>33</v>
      </c>
      <c r="C6" s="26" t="s">
        <v>34</v>
      </c>
      <c r="D6" s="27" t="s">
        <v>36</v>
      </c>
      <c r="E6" s="26" t="s">
        <v>37</v>
      </c>
      <c r="F6" s="26"/>
      <c r="G6" s="26">
        <v>7</v>
      </c>
      <c r="H6" s="26"/>
    </row>
    <row r="7" spans="1:8" ht="15.75" thickBot="1">
      <c r="A7" s="25">
        <v>5</v>
      </c>
      <c r="B7" s="26" t="s">
        <v>17</v>
      </c>
      <c r="C7" s="26" t="s">
        <v>18</v>
      </c>
      <c r="D7" s="27" t="s">
        <v>16</v>
      </c>
      <c r="E7" s="26" t="s">
        <v>19</v>
      </c>
      <c r="F7" s="26"/>
      <c r="G7" s="26">
        <v>1</v>
      </c>
      <c r="H7" s="26"/>
    </row>
    <row r="8" spans="1:8" ht="15.75" thickBot="1">
      <c r="A8" s="25">
        <v>6</v>
      </c>
      <c r="B8" s="3" t="s">
        <v>38</v>
      </c>
      <c r="C8" s="30" t="s">
        <v>39</v>
      </c>
      <c r="D8" s="23" t="s">
        <v>40</v>
      </c>
      <c r="E8" s="30" t="s">
        <v>41</v>
      </c>
      <c r="F8" s="26"/>
      <c r="G8" s="26">
        <v>8</v>
      </c>
      <c r="H8" s="26"/>
    </row>
    <row r="9" spans="1:8" ht="15.75" thickBot="1">
      <c r="A9" s="22">
        <v>7</v>
      </c>
      <c r="B9" s="18" t="s">
        <v>42</v>
      </c>
      <c r="C9" s="30" t="s">
        <v>43</v>
      </c>
      <c r="D9" s="23" t="s">
        <v>40</v>
      </c>
      <c r="E9" s="30" t="s">
        <v>44</v>
      </c>
      <c r="F9" s="3"/>
      <c r="G9" s="3">
        <v>6</v>
      </c>
      <c r="H9" s="21"/>
    </row>
    <row r="10" spans="1:8" ht="15.75" thickBot="1">
      <c r="A10" s="22">
        <v>8</v>
      </c>
      <c r="B10" s="28" t="s">
        <v>28</v>
      </c>
      <c r="C10" s="28" t="s">
        <v>26</v>
      </c>
      <c r="D10" s="27" t="s">
        <v>27</v>
      </c>
      <c r="E10" s="26" t="s">
        <v>19</v>
      </c>
      <c r="F10" s="3"/>
      <c r="G10" s="18">
        <v>2</v>
      </c>
      <c r="H10" s="21"/>
    </row>
  </sheetData>
  <mergeCells count="1">
    <mergeCell ref="A1:H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A2" sqref="A2"/>
    </sheetView>
  </sheetViews>
  <sheetFormatPr defaultRowHeight="12.75"/>
  <cols>
    <col min="1" max="1" width="12.28515625" bestFit="1" customWidth="1"/>
    <col min="2" max="2" width="22.28515625" bestFit="1" customWidth="1"/>
    <col min="3" max="3" width="22.7109375" bestFit="1" customWidth="1"/>
    <col min="4" max="4" width="20.42578125" bestFit="1" customWidth="1"/>
    <col min="5" max="5" width="14" bestFit="1" customWidth="1"/>
  </cols>
  <sheetData>
    <row r="1" spans="1:6" ht="15.75" thickBot="1">
      <c r="A1" s="49" t="s">
        <v>46</v>
      </c>
      <c r="B1" s="49"/>
      <c r="C1" s="49"/>
      <c r="D1" s="49"/>
      <c r="E1" s="49"/>
      <c r="F1" s="49"/>
    </row>
    <row r="2" spans="1:6" ht="15.75" thickBot="1">
      <c r="A2" s="45" t="s">
        <v>11</v>
      </c>
      <c r="B2" s="46" t="s">
        <v>12</v>
      </c>
      <c r="C2" s="46" t="s">
        <v>13</v>
      </c>
      <c r="D2" s="46" t="s">
        <v>15</v>
      </c>
      <c r="E2" s="47" t="s">
        <v>29</v>
      </c>
      <c r="F2" s="48" t="s">
        <v>45</v>
      </c>
    </row>
    <row r="3" spans="1:6" ht="15">
      <c r="A3" s="36">
        <v>1</v>
      </c>
      <c r="B3" s="54" t="s">
        <v>17</v>
      </c>
      <c r="C3" s="54" t="s">
        <v>18</v>
      </c>
      <c r="D3" s="55" t="s">
        <v>16</v>
      </c>
      <c r="E3" s="37" t="s">
        <v>19</v>
      </c>
      <c r="F3" s="38">
        <v>1</v>
      </c>
    </row>
    <row r="4" spans="1:6" ht="15">
      <c r="A4" s="39">
        <v>2</v>
      </c>
      <c r="B4" s="35" t="s">
        <v>28</v>
      </c>
      <c r="C4" s="35" t="s">
        <v>26</v>
      </c>
      <c r="D4" s="34" t="s">
        <v>27</v>
      </c>
      <c r="E4" s="32" t="s">
        <v>19</v>
      </c>
      <c r="F4" s="50">
        <v>2</v>
      </c>
    </row>
    <row r="5" spans="1:6" ht="15">
      <c r="A5" s="44">
        <v>3</v>
      </c>
      <c r="B5" s="20" t="s">
        <v>20</v>
      </c>
      <c r="C5" s="20" t="s">
        <v>21</v>
      </c>
      <c r="D5" s="34" t="s">
        <v>16</v>
      </c>
      <c r="E5" s="32" t="s">
        <v>19</v>
      </c>
      <c r="F5" s="51">
        <v>3</v>
      </c>
    </row>
    <row r="6" spans="1:6" ht="15">
      <c r="A6" s="39">
        <v>4</v>
      </c>
      <c r="B6" s="35" t="s">
        <v>30</v>
      </c>
      <c r="C6" s="35" t="s">
        <v>35</v>
      </c>
      <c r="D6" s="34" t="s">
        <v>31</v>
      </c>
      <c r="E6" s="32" t="s">
        <v>32</v>
      </c>
      <c r="F6" s="51">
        <v>4</v>
      </c>
    </row>
    <row r="7" spans="1:6" ht="15">
      <c r="A7" s="44">
        <v>5</v>
      </c>
      <c r="B7" s="20" t="s">
        <v>22</v>
      </c>
      <c r="C7" s="20" t="s">
        <v>23</v>
      </c>
      <c r="D7" s="34" t="s">
        <v>24</v>
      </c>
      <c r="E7" s="32" t="s">
        <v>19</v>
      </c>
      <c r="F7" s="51">
        <v>5</v>
      </c>
    </row>
    <row r="8" spans="1:6" ht="15">
      <c r="A8" s="39">
        <v>6</v>
      </c>
      <c r="B8" s="35" t="s">
        <v>42</v>
      </c>
      <c r="C8" s="35" t="s">
        <v>43</v>
      </c>
      <c r="D8" s="34" t="s">
        <v>40</v>
      </c>
      <c r="E8" s="33" t="s">
        <v>44</v>
      </c>
      <c r="F8" s="51">
        <v>6</v>
      </c>
    </row>
    <row r="9" spans="1:6" ht="15">
      <c r="A9" s="44">
        <v>7</v>
      </c>
      <c r="B9" s="20" t="s">
        <v>33</v>
      </c>
      <c r="C9" s="20" t="s">
        <v>34</v>
      </c>
      <c r="D9" s="34" t="s">
        <v>36</v>
      </c>
      <c r="E9" s="32" t="s">
        <v>37</v>
      </c>
      <c r="F9" s="51">
        <v>7</v>
      </c>
    </row>
    <row r="10" spans="1:6" ht="15.75" thickBot="1">
      <c r="A10" s="40">
        <v>8</v>
      </c>
      <c r="B10" s="43" t="s">
        <v>38</v>
      </c>
      <c r="C10" s="41" t="s">
        <v>39</v>
      </c>
      <c r="D10" s="42" t="s">
        <v>40</v>
      </c>
      <c r="E10" s="52" t="s">
        <v>41</v>
      </c>
      <c r="F10" s="53">
        <v>8</v>
      </c>
    </row>
  </sheetData>
  <sortState ref="A3:F10">
    <sortCondition ref="F2"/>
  </sortState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сетка 4 класс гр А</vt:lpstr>
      <vt:lpstr>4-ый</vt:lpstr>
      <vt:lpstr>Лист1</vt:lpstr>
    </vt:vector>
  </TitlesOfParts>
  <Company>RuptuR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</dc:creator>
  <cp:lastModifiedBy>Nata</cp:lastModifiedBy>
  <cp:lastPrinted>2009-08-17T13:48:13Z</cp:lastPrinted>
  <dcterms:created xsi:type="dcterms:W3CDTF">2003-01-17T08:27:59Z</dcterms:created>
  <dcterms:modified xsi:type="dcterms:W3CDTF">2009-08-18T11:04:15Z</dcterms:modified>
</cp:coreProperties>
</file>