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80" windowHeight="8835" activeTab="2"/>
  </bookViews>
  <sheets>
    <sheet name="сетка 1 класс гр А" sheetId="4" r:id="rId1"/>
    <sheet name="1-ый" sheetId="6" r:id="rId2"/>
    <sheet name="Результаты" sheetId="7" r:id="rId3"/>
  </sheets>
  <calcPr calcId="124519"/>
</workbook>
</file>

<file path=xl/calcChain.xml><?xml version="1.0" encoding="utf-8"?>
<calcChain xmlns="http://schemas.openxmlformats.org/spreadsheetml/2006/main">
  <c r="Y33" i="4"/>
  <c r="Y32"/>
  <c r="Y29"/>
  <c r="Y28"/>
  <c r="Y25"/>
  <c r="Y24"/>
  <c r="Y21"/>
  <c r="Y20"/>
  <c r="Y17"/>
  <c r="Y16"/>
  <c r="Y13"/>
  <c r="Y12"/>
  <c r="Y9"/>
  <c r="AC7" s="1"/>
  <c r="Y8"/>
  <c r="Y5"/>
  <c r="Y4"/>
  <c r="AC15"/>
  <c r="AC31"/>
  <c r="V31" s="1"/>
  <c r="AC23"/>
  <c r="AG26" s="1"/>
  <c r="AC14"/>
  <c r="AG11"/>
  <c r="AO33"/>
  <c r="D19" s="1"/>
  <c r="AC6"/>
  <c r="AC30"/>
  <c r="AG27" s="1"/>
  <c r="S7" s="1"/>
  <c r="V30"/>
  <c r="S30" s="1"/>
  <c r="AC22"/>
  <c r="V22"/>
  <c r="V23"/>
  <c r="D18"/>
  <c r="V15"/>
  <c r="V6"/>
  <c r="AO34"/>
  <c r="V14"/>
  <c r="S14" s="1"/>
  <c r="O11" s="1"/>
  <c r="S22"/>
  <c r="O26" s="1"/>
  <c r="S23"/>
  <c r="V7" l="1"/>
  <c r="AG10"/>
  <c r="S15"/>
  <c r="AK19"/>
  <c r="L11" s="1"/>
  <c r="S6"/>
  <c r="O10" s="1"/>
  <c r="L10" s="1"/>
  <c r="H18" s="1"/>
  <c r="S31" l="1"/>
  <c r="O27" s="1"/>
  <c r="L26" s="1"/>
  <c r="AK18"/>
  <c r="L27" s="1"/>
  <c r="H19" s="1"/>
</calcChain>
</file>

<file path=xl/sharedStrings.xml><?xml version="1.0" encoding="utf-8"?>
<sst xmlns="http://schemas.openxmlformats.org/spreadsheetml/2006/main" count="200" uniqueCount="84">
  <si>
    <t>А1</t>
  </si>
  <si>
    <t>А4</t>
  </si>
  <si>
    <t>Б1</t>
  </si>
  <si>
    <t>А2</t>
  </si>
  <si>
    <t>А3</t>
  </si>
  <si>
    <t>В1</t>
  </si>
  <si>
    <t>Б2</t>
  </si>
  <si>
    <t>Г</t>
  </si>
  <si>
    <t>Гл. судья</t>
  </si>
  <si>
    <t>Белько В.И.</t>
  </si>
  <si>
    <t>Гл. секретарь</t>
  </si>
  <si>
    <t>Шпаковский В.В.</t>
  </si>
  <si>
    <t>Группа Г</t>
  </si>
  <si>
    <t>Номер п.п.</t>
  </si>
  <si>
    <t>Номер участника</t>
  </si>
  <si>
    <t>ФИО</t>
  </si>
  <si>
    <t>Данные телеметрии</t>
  </si>
  <si>
    <t>2 BMW 318</t>
  </si>
  <si>
    <t>Микаевич Андрей</t>
  </si>
  <si>
    <t>3 Honda Civic</t>
  </si>
  <si>
    <t>Лебедев Александр</t>
  </si>
  <si>
    <t>1.8</t>
  </si>
  <si>
    <t>4 Audi 80</t>
  </si>
  <si>
    <t>Равдан Сергей</t>
  </si>
  <si>
    <t>5 Honda CRX</t>
  </si>
  <si>
    <t>Уласевич Андрей</t>
  </si>
  <si>
    <t>1.6</t>
  </si>
  <si>
    <t>6 Пежо 205</t>
  </si>
  <si>
    <t>Луканов Алексей</t>
  </si>
  <si>
    <t>8 Honda civic</t>
  </si>
  <si>
    <t>Шагадин Александр</t>
  </si>
  <si>
    <t>Откуда</t>
  </si>
  <si>
    <t>Драгичин</t>
  </si>
  <si>
    <t>Минск</t>
  </si>
  <si>
    <t>посело Мир</t>
  </si>
  <si>
    <t>Брест</t>
  </si>
  <si>
    <t>Гродно</t>
  </si>
  <si>
    <t>12 Киа Sephia</t>
  </si>
  <si>
    <t>Миньков Александр</t>
  </si>
  <si>
    <t>18 Пежо 405</t>
  </si>
  <si>
    <t>Максименко Александр</t>
  </si>
  <si>
    <t>1.9</t>
  </si>
  <si>
    <t>25 Митсубиси Кольт</t>
  </si>
  <si>
    <t>Сухов Вадим</t>
  </si>
  <si>
    <t xml:space="preserve">23 мазда 323f </t>
  </si>
  <si>
    <t>Волков Андрей</t>
  </si>
  <si>
    <t>1.5</t>
  </si>
  <si>
    <t>21 Форд Фиеста</t>
  </si>
  <si>
    <t>Карсюк Александр</t>
  </si>
  <si>
    <t>1.1 turbo</t>
  </si>
  <si>
    <t>Барановичи</t>
  </si>
  <si>
    <t>24 Golf</t>
  </si>
  <si>
    <t>Каспирович Михаил</t>
  </si>
  <si>
    <t>26 Кольт</t>
  </si>
  <si>
    <t>Гулинкович Сергей</t>
  </si>
  <si>
    <t>Объем двигателя</t>
  </si>
  <si>
    <t>27 VW Jetta</t>
  </si>
  <si>
    <t>Михайлов Андрей</t>
  </si>
  <si>
    <t>2.0</t>
  </si>
  <si>
    <t>29 Опель Вектра</t>
  </si>
  <si>
    <t>Разумов Виктор</t>
  </si>
  <si>
    <t>33 Audi 100</t>
  </si>
  <si>
    <t>Храмин Вячеслав</t>
  </si>
  <si>
    <t>Список участников 1-ый класс группа А</t>
  </si>
  <si>
    <t>15,338</t>
  </si>
  <si>
    <t>16,638</t>
  </si>
  <si>
    <t>место</t>
  </si>
  <si>
    <t>16</t>
  </si>
  <si>
    <t>15</t>
  </si>
  <si>
    <t>14</t>
  </si>
  <si>
    <t>13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</si>
  <si>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</si>
  <si>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</si>
  <si>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</si>
  <si>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</si>
  <si>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</si>
  <si>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</si>
  <si>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</si>
  <si>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</si>
  <si>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</si>
  <si>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</si>
  <si>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</si>
  <si>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</si>
  <si>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Итоговый протокол 1 класс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</si>
</sst>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0"/>
      <name val="Arial Cyr"/>
      <charset val="204"/>
    </font>
    <font>
      <b/>
      <sz val="14"/>
      <name val="Arial Cyr"/>
      <family val="2"/>
      <charset val="204"/>
    </font>
    <font>
      <sz val="14"/>
      <name val="Arial Cyr"/>
      <family val="2"/>
      <charset val="204"/>
    </font>
    <font>
      <b/>
      <sz val="18"/>
      <name val="Arial Cyr"/>
      <family val="2"/>
      <charset val="204"/>
    </font>
    <font>
      <b/>
      <sz val="16"/>
      <name val="Arial Cyr"/>
      <family val="2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0" xfId="0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8" fillId="0" borderId="0" xfId="0" applyFont="1"/>
    <xf numFmtId="0" fontId="8" fillId="0" borderId="2" xfId="0" applyFont="1" applyBorder="1"/>
    <xf numFmtId="0" fontId="8" fillId="0" borderId="0" xfId="0" applyFont="1" applyBorder="1"/>
    <xf numFmtId="0" fontId="0" fillId="0" borderId="0" xfId="0" applyFill="1" applyBorder="1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7" fillId="0" borderId="2" xfId="0" applyFont="1" applyBorder="1"/>
    <xf numFmtId="0" fontId="7" fillId="0" borderId="0" xfId="0" applyFont="1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0" fillId="0" borderId="16" xfId="0" applyBorder="1"/>
    <xf numFmtId="49" fontId="0" fillId="0" borderId="16" xfId="0" applyNumberFormat="1" applyBorder="1"/>
    <xf numFmtId="0" fontId="0" fillId="0" borderId="16" xfId="0" applyFill="1" applyBorder="1"/>
    <xf numFmtId="0" fontId="0" fillId="0" borderId="16" xfId="0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0" xfId="0" applyFont="1"/>
    <xf numFmtId="0" fontId="7" fillId="0" borderId="16" xfId="0" applyFont="1" applyFill="1" applyBorder="1" applyAlignment="1">
      <alignment horizontal="center"/>
    </xf>
    <xf numFmtId="0" fontId="7" fillId="0" borderId="16" xfId="0" applyFont="1" applyFill="1" applyBorder="1"/>
    <xf numFmtId="49" fontId="7" fillId="0" borderId="16" xfId="0" applyNumberFormat="1" applyFont="1" applyBorder="1" applyAlignment="1">
      <alignment horizontal="center"/>
    </xf>
    <xf numFmtId="0" fontId="7" fillId="0" borderId="16" xfId="0" applyFont="1" applyBorder="1"/>
    <xf numFmtId="0" fontId="7" fillId="0" borderId="1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74"/>
  <sheetViews>
    <sheetView topLeftCell="G1" zoomScale="60" workbookViewId="0">
      <selection activeCell="AB51" sqref="AB51"/>
    </sheetView>
  </sheetViews>
  <sheetFormatPr defaultColWidth="2.5703125" defaultRowHeight="12.75"/>
  <cols>
    <col min="1" max="3" width="2.7109375" hidden="1" customWidth="1"/>
    <col min="4" max="4" width="15.28515625" hidden="1" customWidth="1"/>
    <col min="5" max="6" width="2.7109375" hidden="1" customWidth="1"/>
    <col min="7" max="7" width="5.140625" customWidth="1"/>
    <col min="8" max="8" width="18.140625" customWidth="1"/>
    <col min="9" max="11" width="2.7109375" customWidth="1"/>
    <col min="12" max="12" width="15.28515625" customWidth="1"/>
    <col min="13" max="14" width="2.7109375" customWidth="1"/>
    <col min="15" max="15" width="17.42578125" customWidth="1"/>
    <col min="16" max="18" width="2.7109375" customWidth="1"/>
    <col min="19" max="19" width="15.28515625" customWidth="1"/>
    <col min="20" max="21" width="2.7109375" customWidth="1"/>
    <col min="22" max="22" width="22.5703125" customWidth="1"/>
    <col min="23" max="23" width="2.7109375" customWidth="1"/>
    <col min="24" max="24" width="3.5703125" bestFit="1" customWidth="1"/>
    <col min="25" max="25" width="24.5703125" customWidth="1"/>
    <col min="26" max="26" width="2.7109375" customWidth="1"/>
    <col min="27" max="28" width="2.5703125" customWidth="1"/>
    <col min="29" max="29" width="20" bestFit="1" customWidth="1"/>
    <col min="30" max="32" width="2.7109375" customWidth="1"/>
    <col min="33" max="33" width="20" bestFit="1" customWidth="1"/>
    <col min="34" max="36" width="2.7109375" customWidth="1"/>
    <col min="37" max="37" width="22.85546875" customWidth="1"/>
    <col min="38" max="40" width="2.7109375" hidden="1" customWidth="1"/>
    <col min="41" max="41" width="15.28515625" hidden="1" customWidth="1"/>
    <col min="42" max="44" width="2.7109375" hidden="1" customWidth="1"/>
    <col min="45" max="45" width="15.28515625" hidden="1" customWidth="1"/>
    <col min="46" max="47" width="2.7109375" hidden="1" customWidth="1"/>
    <col min="48" max="48" width="15.28515625" hidden="1" customWidth="1"/>
    <col min="49" max="53" width="2.7109375" customWidth="1"/>
    <col min="54" max="54" width="9.140625" customWidth="1"/>
    <col min="55" max="61" width="2.7109375" customWidth="1"/>
  </cols>
  <sheetData>
    <row r="1" spans="8:51" ht="18">
      <c r="O1" s="1"/>
      <c r="AV1" s="2"/>
      <c r="AY1" s="3"/>
    </row>
    <row r="2" spans="8:51" ht="21.75" customHeight="1">
      <c r="K2" s="4"/>
      <c r="L2" s="5"/>
      <c r="V2" s="6"/>
      <c r="AG2" s="4"/>
      <c r="AV2" s="2"/>
      <c r="AY2" s="3"/>
    </row>
    <row r="3" spans="8:51" ht="21.75" customHeight="1">
      <c r="K3" s="4"/>
      <c r="AB3" s="4"/>
      <c r="AG3" t="s">
        <v>12</v>
      </c>
      <c r="AY3" s="3"/>
    </row>
    <row r="4" spans="8:51" ht="18">
      <c r="U4" s="17"/>
      <c r="V4" s="17"/>
      <c r="X4" s="7">
        <v>1</v>
      </c>
      <c r="Y4" s="18" t="str">
        <f>'1-ый'!B3</f>
        <v>2 BMW 318</v>
      </c>
      <c r="Z4" s="18">
        <v>0</v>
      </c>
      <c r="AA4" s="9"/>
      <c r="AV4" s="2"/>
      <c r="AY4" s="3"/>
    </row>
    <row r="5" spans="8:51" ht="18">
      <c r="U5" s="17"/>
      <c r="V5" s="17"/>
      <c r="W5" s="10"/>
      <c r="X5">
        <v>2</v>
      </c>
      <c r="Y5" s="18" t="str">
        <f>'1-ый'!B4</f>
        <v>3 Honda Civic</v>
      </c>
      <c r="Z5" s="18">
        <v>2</v>
      </c>
      <c r="AA5" s="11"/>
      <c r="AC5" t="s">
        <v>0</v>
      </c>
      <c r="AY5" s="3"/>
    </row>
    <row r="6" spans="8:51" ht="18">
      <c r="Q6" s="7"/>
      <c r="R6" s="18">
        <v>1</v>
      </c>
      <c r="S6" s="18" t="str">
        <f>IF(AND(U6&lt;&gt;"",U7&lt;&gt;"",V6&lt;&gt;"Х",V7&lt;&gt;"Х"),IF(U6&gt;U7,V6,V7),IF(V6="Х",V7,IF(V7="Х",V6,"")))</f>
        <v>4 Audi 80</v>
      </c>
      <c r="T6" s="7"/>
      <c r="U6" s="18">
        <v>1</v>
      </c>
      <c r="V6" s="18" t="str">
        <f>IF(AC6&lt;&gt;"",IF(AC6=Y4,Y5,Y4),"")</f>
        <v>2 BMW 318</v>
      </c>
      <c r="W6" s="7"/>
      <c r="Y6" s="17"/>
      <c r="Z6" s="17"/>
      <c r="AA6" s="10"/>
      <c r="AB6" s="7"/>
      <c r="AC6" s="18" t="str">
        <f>IF(AND(Z4&lt;&gt;"",Z5&lt;&gt;"",Y5&lt;&gt;"Х"),IF(Z4&gt;Z5,Y4,Y5),IF(Y5="Х",Y4,""))</f>
        <v>3 Honda Civic</v>
      </c>
      <c r="AD6" s="18">
        <v>1</v>
      </c>
      <c r="AE6" s="9"/>
      <c r="AY6" s="3"/>
    </row>
    <row r="7" spans="8:51" ht="18">
      <c r="P7" s="10"/>
      <c r="R7" s="18">
        <v>0</v>
      </c>
      <c r="S7" s="18" t="str">
        <f>IF(AG27&lt;&gt;"",IF(AG27=AC30,AC31,AC30),"")</f>
        <v>33 Audi 100</v>
      </c>
      <c r="U7" s="18">
        <v>2</v>
      </c>
      <c r="V7" s="18" t="str">
        <f>IF(AC7&lt;&gt;"",IF(AC7=Y8,Y9,Y8),"")</f>
        <v>4 Audi 80</v>
      </c>
      <c r="W7" s="10"/>
      <c r="Y7" s="17"/>
      <c r="Z7" s="17"/>
      <c r="AA7" s="10"/>
      <c r="AC7" s="18" t="str">
        <f>IF(AND(Z8&lt;&gt;"",Z9&lt;&gt;"",Y9&lt;&gt;"Х"),IF(Z8&gt;Z9,Y8,Y9),IF(Y9="Х",Y8,""))</f>
        <v>5 Honda CRX</v>
      </c>
      <c r="AD7" s="18">
        <v>2</v>
      </c>
      <c r="AE7" s="11"/>
      <c r="AY7" s="3"/>
    </row>
    <row r="8" spans="8:51" ht="18">
      <c r="P8" s="10"/>
      <c r="S8" t="s">
        <v>1</v>
      </c>
      <c r="U8" s="17"/>
      <c r="V8" s="17"/>
      <c r="W8" s="10"/>
      <c r="X8" s="12">
        <v>3</v>
      </c>
      <c r="Y8" s="18" t="str">
        <f>'1-ый'!B5</f>
        <v>4 Audi 80</v>
      </c>
      <c r="Z8" s="18">
        <v>0</v>
      </c>
      <c r="AA8" s="12"/>
      <c r="AD8" s="2"/>
      <c r="AE8" s="10"/>
      <c r="AY8" s="3"/>
    </row>
    <row r="9" spans="8:51" ht="18">
      <c r="P9" s="10"/>
      <c r="U9" s="17"/>
      <c r="V9" s="17"/>
      <c r="X9" s="20">
        <v>4</v>
      </c>
      <c r="Y9" s="18" t="str">
        <f>'1-ый'!B6</f>
        <v>5 Honda CRX</v>
      </c>
      <c r="Z9" s="18">
        <v>2</v>
      </c>
      <c r="AE9" s="10"/>
      <c r="AG9" t="s">
        <v>2</v>
      </c>
      <c r="AY9" s="3"/>
    </row>
    <row r="10" spans="8:51" ht="18">
      <c r="J10" s="13"/>
      <c r="K10" s="18">
        <v>1</v>
      </c>
      <c r="L10" s="18" t="str">
        <f>IF(AND(N10&lt;&gt;"",N11&lt;&gt;"",O10&lt;&gt;"Х",O11&lt;&gt;"Х"),IF(N10&gt;N11,O10,O11),IF(O10="Х",O11,IF(O11="Х",O10,"")))</f>
        <v>6 Пежо 205</v>
      </c>
      <c r="M10" s="13"/>
      <c r="N10" s="18">
        <v>0</v>
      </c>
      <c r="O10" s="18" t="str">
        <f>IF(AND(R6&lt;&gt;"",R7&lt;&gt;"",S6&lt;&gt;"Х"),IF(R6&gt;R7,S6,S7),IF(S6="Х",S7,""))</f>
        <v>4 Audi 80</v>
      </c>
      <c r="P10" s="7"/>
      <c r="U10" s="17"/>
      <c r="V10" s="17"/>
      <c r="Y10" s="17"/>
      <c r="Z10" s="21"/>
      <c r="AE10" s="10"/>
      <c r="AF10" s="9"/>
      <c r="AG10" s="18" t="str">
        <f>IF(AND(AD6&lt;&gt;"",AD7&lt;&gt;""),IF(AD6&gt;AD7,AC6,AC7),"")</f>
        <v>5 Honda CRX</v>
      </c>
      <c r="AH10" s="18">
        <v>2</v>
      </c>
      <c r="AI10" s="9"/>
      <c r="AY10" s="3"/>
    </row>
    <row r="11" spans="8:51" ht="18">
      <c r="I11" s="10"/>
      <c r="K11" s="18">
        <v>0</v>
      </c>
      <c r="L11" s="24" t="str">
        <f>IF(AK$19&lt;&gt;"",IF(AK$19=AG$26,AG$27,AG10),"")</f>
        <v>27 VW Jetta</v>
      </c>
      <c r="N11" s="18">
        <v>1</v>
      </c>
      <c r="O11" s="18" t="str">
        <f>IF(AND(R14&lt;&gt;"",R15&lt;&gt;"",S14&lt;&gt;"Х"),IF(R14&gt;R15,S14,S15),IF(S14="Х",S15,""))</f>
        <v>6 Пежо 205</v>
      </c>
      <c r="P11" s="10"/>
      <c r="U11" s="17"/>
      <c r="V11" s="17"/>
      <c r="Y11" s="17"/>
      <c r="Z11" s="17"/>
      <c r="AE11" s="10"/>
      <c r="AG11" s="18" t="str">
        <f>IF(AND(AD14&lt;&gt;"",AD15&lt;&gt;""),IF(AD14&gt;AD15,AC14,AC15),"")</f>
        <v>8 Honda civic</v>
      </c>
      <c r="AH11" s="18">
        <v>0</v>
      </c>
      <c r="AI11" s="11"/>
      <c r="AY11" s="3"/>
    </row>
    <row r="12" spans="8:51" ht="18">
      <c r="I12" s="10"/>
      <c r="L12" t="s">
        <v>6</v>
      </c>
      <c r="P12" s="10"/>
      <c r="U12" s="17"/>
      <c r="V12" s="17"/>
      <c r="X12" s="7">
        <v>5</v>
      </c>
      <c r="Y12" s="18" t="str">
        <f>'1-ый'!B7</f>
        <v>6 Пежо 205</v>
      </c>
      <c r="Z12" s="18">
        <v>0</v>
      </c>
      <c r="AA12" s="9"/>
      <c r="AE12" s="10"/>
      <c r="AH12" s="2"/>
      <c r="AI12" s="10"/>
      <c r="AY12" s="3"/>
    </row>
    <row r="13" spans="8:51" ht="18">
      <c r="I13" s="10"/>
      <c r="P13" s="10"/>
      <c r="U13" s="17"/>
      <c r="V13" s="17"/>
      <c r="W13" s="10"/>
      <c r="X13" s="20">
        <v>6</v>
      </c>
      <c r="Y13" s="18" t="str">
        <f>'1-ый'!B8</f>
        <v>8 Honda civic</v>
      </c>
      <c r="Z13" s="18">
        <v>2</v>
      </c>
      <c r="AA13" s="11"/>
      <c r="AC13" t="s">
        <v>3</v>
      </c>
      <c r="AE13" s="10"/>
      <c r="AI13" s="10"/>
      <c r="AY13" s="3"/>
    </row>
    <row r="14" spans="8:51" ht="18">
      <c r="H14" s="3"/>
      <c r="I14" s="10"/>
      <c r="J14" s="3"/>
      <c r="K14" s="3"/>
      <c r="P14" s="10"/>
      <c r="Q14" s="7"/>
      <c r="R14" s="18">
        <v>1</v>
      </c>
      <c r="S14" s="18" t="str">
        <f>IF(AND(U14&lt;&gt;"",U15&lt;&gt;"",V14&lt;&gt;"Х",V15&lt;&gt;"Х"),IF(U14&gt;U15,V14,V15),IF(V14="Х",V15,IF(V15="Х",V14,"")))</f>
        <v>6 Пежо 205</v>
      </c>
      <c r="T14" s="7"/>
      <c r="U14" s="18">
        <v>2</v>
      </c>
      <c r="V14" s="18" t="str">
        <f>IF(AC14&lt;&gt;"",IF(AC14=Y12,Y13,Y12),"")</f>
        <v>6 Пежо 205</v>
      </c>
      <c r="W14" s="7"/>
      <c r="Y14" s="17"/>
      <c r="Z14" s="21"/>
      <c r="AA14" s="10"/>
      <c r="AB14" s="7"/>
      <c r="AC14" s="18" t="str">
        <f>IF(AND(Z12&lt;&gt;"",Z13&lt;&gt;"",Y13&lt;&gt;"Х"),IF(Z12&gt;Z13,Y12,Y13),IF(Y13="Х",Y12,""))</f>
        <v>8 Honda civic</v>
      </c>
      <c r="AD14" s="18">
        <v>2</v>
      </c>
      <c r="AE14" s="12"/>
      <c r="AI14" s="10"/>
      <c r="AY14" s="3"/>
    </row>
    <row r="15" spans="8:51" ht="18">
      <c r="H15" s="3"/>
      <c r="I15" s="10"/>
      <c r="J15" s="3"/>
      <c r="K15" s="3"/>
      <c r="R15" s="18">
        <v>0</v>
      </c>
      <c r="S15" s="18" t="str">
        <f>IF(AG26&lt;&gt;"",IF(AG26=AC22,AC23,AC22),"")</f>
        <v>25 Митсубиси Кольт</v>
      </c>
      <c r="U15" s="18">
        <v>0</v>
      </c>
      <c r="V15" s="18" t="str">
        <f>IF(AC15&lt;&gt;"",IF(AC15=Y16,Y17,Y16),"")</f>
        <v>12 Киа Sephia</v>
      </c>
      <c r="W15" s="10"/>
      <c r="Y15" s="17"/>
      <c r="Z15" s="17"/>
      <c r="AA15" s="10"/>
      <c r="AC15" s="18" t="str">
        <f>IF(AND(Z16&lt;&gt;"",Z17&lt;&gt;"",Y17&lt;&gt;"Х"),IF(Z16&gt;Z17,Y16,Y17),IF(Y17="Х",Y16,""))</f>
        <v>18 Пежо 405</v>
      </c>
      <c r="AD15" s="18">
        <v>1</v>
      </c>
      <c r="AI15" s="10"/>
      <c r="AY15" s="3"/>
    </row>
    <row r="16" spans="8:51" ht="18">
      <c r="H16" s="3"/>
      <c r="I16" s="10"/>
      <c r="J16" s="3"/>
      <c r="K16" s="3"/>
      <c r="S16" t="s">
        <v>4</v>
      </c>
      <c r="U16" s="17"/>
      <c r="V16" s="17"/>
      <c r="W16" s="10"/>
      <c r="X16" s="12">
        <v>7</v>
      </c>
      <c r="Y16" s="18" t="str">
        <f>'1-ый'!B9</f>
        <v>12 Киа Sephia</v>
      </c>
      <c r="Z16" s="18">
        <v>0</v>
      </c>
      <c r="AA16" s="12"/>
      <c r="AD16" s="2"/>
      <c r="AI16" s="10"/>
      <c r="AY16" s="3"/>
    </row>
    <row r="17" spans="1:51" ht="18">
      <c r="H17" s="3">
        <v>3</v>
      </c>
      <c r="I17" s="10"/>
      <c r="J17" s="3"/>
      <c r="K17" s="3"/>
      <c r="S17" s="2"/>
      <c r="U17" s="17"/>
      <c r="V17" s="17"/>
      <c r="X17" s="20">
        <v>8</v>
      </c>
      <c r="Y17" s="18" t="str">
        <f>'1-ый'!B10</f>
        <v>18 Пежо 405</v>
      </c>
      <c r="Z17" s="18">
        <v>2</v>
      </c>
      <c r="AI17" s="10"/>
      <c r="AK17">
        <v>2</v>
      </c>
      <c r="AY17" s="3"/>
    </row>
    <row r="18" spans="1:51" ht="18">
      <c r="B18" s="7"/>
      <c r="C18" s="8"/>
      <c r="D18" s="8" t="str">
        <f>IF(AND(F18&lt;&gt;"",F19&lt;&gt;""),IF(F18&gt;F19,H18,H19),"")</f>
        <v/>
      </c>
      <c r="E18" s="12"/>
      <c r="F18" s="8"/>
      <c r="G18" s="8">
        <v>2</v>
      </c>
      <c r="H18" s="18" t="str">
        <f>IF(AND(K10&lt;&gt;"",K11&lt;&gt;""),IF(K10&gt;K11,L10,L11),"")</f>
        <v>6 Пежо 205</v>
      </c>
      <c r="I18" s="7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19"/>
      <c r="V18" s="19"/>
      <c r="W18" s="3"/>
      <c r="X18" s="3"/>
      <c r="Y18" s="19"/>
      <c r="Z18" s="19"/>
      <c r="AA18" s="3"/>
      <c r="AB18" s="3"/>
      <c r="AC18" s="3"/>
      <c r="AD18" s="3"/>
      <c r="AE18" s="3"/>
      <c r="AF18" s="3"/>
      <c r="AG18" s="3"/>
      <c r="AH18" s="3"/>
      <c r="AI18" s="10"/>
      <c r="AJ18" s="13"/>
      <c r="AK18" s="18" t="str">
        <f>IF(AND(AH10&lt;&gt;"",AH11&lt;&gt;""),IF(AH10&gt;AH11,AG10,AG11),"")</f>
        <v>5 Honda CRX</v>
      </c>
      <c r="AL18" s="8"/>
      <c r="AM18" s="9"/>
      <c r="AN18" s="3"/>
      <c r="AW18" s="8">
        <v>0</v>
      </c>
      <c r="AY18" s="3"/>
    </row>
    <row r="19" spans="1:51" ht="18">
      <c r="A19" s="10"/>
      <c r="C19" s="8"/>
      <c r="D19" s="8" t="str">
        <f>IF(AO33&lt;&gt;"",IF(AO33=AK18,AK19,AK18),"")</f>
        <v/>
      </c>
      <c r="F19" s="8"/>
      <c r="G19" s="8">
        <v>0</v>
      </c>
      <c r="H19" s="18" t="str">
        <f>IF(AND(K26&lt;&gt;"",K27&lt;&gt;""),IF(K26&gt;K27,L26,L27),"")</f>
        <v>8 Honda civic</v>
      </c>
      <c r="I19" s="10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19"/>
      <c r="V19" s="19"/>
      <c r="W19" s="3"/>
      <c r="X19" s="3"/>
      <c r="Y19" s="19"/>
      <c r="Z19" s="19"/>
      <c r="AA19" s="3"/>
      <c r="AB19" s="3"/>
      <c r="AC19" s="3"/>
      <c r="AD19" s="3"/>
      <c r="AE19" s="3"/>
      <c r="AF19" s="3"/>
      <c r="AG19" s="3"/>
      <c r="AH19" s="3"/>
      <c r="AI19" s="3"/>
      <c r="AJ19" s="14"/>
      <c r="AK19" s="18" t="str">
        <f>IF(AND(AH26&lt;&gt;"",AH27&lt;&gt;""),IF(AH26&gt;AH27,AG26,AG27),"")</f>
        <v>21 Форд Фиеста</v>
      </c>
      <c r="AL19" s="8"/>
      <c r="AM19" s="11"/>
      <c r="AW19" s="8">
        <v>2</v>
      </c>
      <c r="AY19" s="3"/>
    </row>
    <row r="20" spans="1:51" ht="18">
      <c r="A20" s="10"/>
      <c r="D20" t="s">
        <v>5</v>
      </c>
      <c r="H20">
        <v>4</v>
      </c>
      <c r="I20" s="10"/>
      <c r="U20" s="17"/>
      <c r="V20" s="17"/>
      <c r="X20" s="7">
        <v>9</v>
      </c>
      <c r="Y20" s="18" t="str">
        <f>'1-ый'!B11</f>
        <v>25 Митсубиси Кольт</v>
      </c>
      <c r="Z20" s="18">
        <v>2</v>
      </c>
      <c r="AA20" s="9"/>
      <c r="AJ20" s="15"/>
      <c r="AK20">
        <v>1</v>
      </c>
      <c r="AM20" s="10"/>
      <c r="AY20" s="3"/>
    </row>
    <row r="21" spans="1:51" ht="18">
      <c r="A21" s="10"/>
      <c r="I21" s="10"/>
      <c r="U21" s="17"/>
      <c r="V21" s="17"/>
      <c r="W21" s="10"/>
      <c r="X21" s="20">
        <v>10</v>
      </c>
      <c r="Y21" s="18" t="str">
        <f>'1-ый'!B12</f>
        <v xml:space="preserve">23 мазда 323f </v>
      </c>
      <c r="Z21" s="18">
        <v>0</v>
      </c>
      <c r="AA21" s="11"/>
      <c r="AC21" t="s">
        <v>4</v>
      </c>
      <c r="AJ21" s="15"/>
      <c r="AM21" s="10"/>
      <c r="AY21" s="3"/>
    </row>
    <row r="22" spans="1:51" ht="18">
      <c r="A22" s="10"/>
      <c r="I22" s="10"/>
      <c r="Q22" s="7"/>
      <c r="R22" s="18">
        <v>0</v>
      </c>
      <c r="S22" s="18" t="str">
        <f>IF(AND(U22&lt;&gt;"",U23&lt;&gt;"",V22&lt;&gt;"Х",V23&lt;&gt;"Х"),IF(U22&gt;U23,V22,V23),IF(V22="Х",V23,IF(V23="Х",V22,"")))</f>
        <v xml:space="preserve">23 мазда 323f </v>
      </c>
      <c r="T22" s="7"/>
      <c r="U22" s="18">
        <v>2</v>
      </c>
      <c r="V22" s="18" t="str">
        <f>IF(AC22&lt;&gt;"",IF(AC22=Y20,Y21,Y20),"")</f>
        <v xml:space="preserve">23 мазда 323f </v>
      </c>
      <c r="W22" s="7"/>
      <c r="Y22" s="17"/>
      <c r="Z22" s="21"/>
      <c r="AA22" s="10"/>
      <c r="AB22" s="7"/>
      <c r="AC22" s="18" t="str">
        <f>IF(AND(Z20&lt;&gt;"",Z21&lt;&gt;"",Y21&lt;&gt;"Х"),IF(Z20&gt;Z21,Y20,Y21),IF(Y21="Х",Y20,""))</f>
        <v>25 Митсубиси Кольт</v>
      </c>
      <c r="AD22" s="18">
        <v>0</v>
      </c>
      <c r="AE22" s="9"/>
      <c r="AJ22" s="15"/>
      <c r="AM22" s="10"/>
      <c r="AY22" s="3"/>
    </row>
    <row r="23" spans="1:51" ht="18">
      <c r="A23" s="10"/>
      <c r="I23" s="10"/>
      <c r="P23" s="10"/>
      <c r="R23" s="18">
        <v>1</v>
      </c>
      <c r="S23" s="18" t="str">
        <f>IF(AG11&lt;&gt;"",IF(AG11=AC14,AC15,AC14),"")</f>
        <v>18 Пежо 405</v>
      </c>
      <c r="U23" s="18">
        <v>0</v>
      </c>
      <c r="V23" s="18" t="str">
        <f>IF(AC23&lt;&gt;"",IF(AC23=Y24,Y25,Y24),"")</f>
        <v>24 Golf</v>
      </c>
      <c r="W23" s="10"/>
      <c r="Y23" s="17"/>
      <c r="Z23" s="17"/>
      <c r="AA23" s="10"/>
      <c r="AC23" s="18" t="str">
        <f>IF(AND(Z24&lt;&gt;"",Z25&lt;&gt;"",Y25&lt;&gt;"Х"),IF(Z24&gt;Z25,Y24,Y25),IF(Y25="Х",Y24,""))</f>
        <v>21 Форд Фиеста</v>
      </c>
      <c r="AD23" s="18">
        <v>2</v>
      </c>
      <c r="AE23" s="11"/>
      <c r="AJ23" s="15"/>
      <c r="AM23" s="10"/>
      <c r="AY23" s="3"/>
    </row>
    <row r="24" spans="1:51" ht="18">
      <c r="A24" s="10"/>
      <c r="I24" s="10"/>
      <c r="P24" s="10"/>
      <c r="S24" t="s">
        <v>3</v>
      </c>
      <c r="U24" s="23"/>
      <c r="W24" s="10"/>
      <c r="X24" s="12">
        <v>11</v>
      </c>
      <c r="Y24" s="18" t="str">
        <f>'1-ый'!B13</f>
        <v>21 Форд Фиеста</v>
      </c>
      <c r="Z24" s="18">
        <v>2</v>
      </c>
      <c r="AA24" s="12"/>
      <c r="AD24" s="2"/>
      <c r="AE24" s="10"/>
      <c r="AJ24" s="15"/>
      <c r="AK24" s="24" t="s">
        <v>47</v>
      </c>
      <c r="AM24" s="10"/>
      <c r="AY24" s="3"/>
    </row>
    <row r="25" spans="1:51" ht="18">
      <c r="A25" s="10"/>
      <c r="I25" s="10"/>
      <c r="P25" s="10"/>
      <c r="S25" s="2"/>
      <c r="U25" s="17"/>
      <c r="V25" s="17"/>
      <c r="X25" s="20">
        <v>12</v>
      </c>
      <c r="Y25" s="18" t="str">
        <f>'1-ый'!B14</f>
        <v>24 Golf</v>
      </c>
      <c r="Z25" s="18">
        <v>0</v>
      </c>
      <c r="AE25" s="10"/>
      <c r="AG25" t="s">
        <v>6</v>
      </c>
      <c r="AJ25" s="15"/>
      <c r="AK25" s="24" t="s">
        <v>24</v>
      </c>
      <c r="AL25" s="3"/>
      <c r="AM25" s="10"/>
      <c r="AN25" s="3"/>
      <c r="AO25" s="3"/>
      <c r="AP25" s="3"/>
      <c r="AQ25" s="3"/>
      <c r="AR25" s="3"/>
      <c r="AY25" s="3"/>
    </row>
    <row r="26" spans="1:51" ht="18">
      <c r="A26" s="10"/>
      <c r="I26" s="10"/>
      <c r="J26" s="13"/>
      <c r="K26" s="18">
        <v>0</v>
      </c>
      <c r="L26" s="18" t="str">
        <f>IF(AND(N26&lt;&gt;"",N27&lt;&gt;"",O26&lt;&gt;"Х",O27&lt;&gt;"Х"),IF(N26&gt;N27,O26,O27),IF(O26="Х",O27,IF(O27="Х",O26,"")))</f>
        <v>3 Honda Civic</v>
      </c>
      <c r="M26" s="13"/>
      <c r="N26" s="18">
        <v>0</v>
      </c>
      <c r="O26" s="18" t="str">
        <f>IF(AND(R22&lt;&gt;"",R23&lt;&gt;"",S22&lt;&gt;"Х"),IF(R22&gt;R23,S22,S23),IF(S22="Х",S23,""))</f>
        <v>18 Пежо 405</v>
      </c>
      <c r="P26" s="7"/>
      <c r="U26" s="17"/>
      <c r="V26" s="17"/>
      <c r="Y26" s="22"/>
      <c r="Z26" s="21"/>
      <c r="AE26" s="10"/>
      <c r="AF26" s="9"/>
      <c r="AG26" s="18" t="str">
        <f>IF(AND(AD22&lt;&gt;"",AD23&lt;&gt;""),IF(AD22&gt;AD23,AC22,AC23),"")</f>
        <v>21 Форд Фиеста</v>
      </c>
      <c r="AH26" s="18">
        <v>2</v>
      </c>
      <c r="AI26" s="9"/>
      <c r="AJ26" s="15"/>
      <c r="AK26" s="18" t="s">
        <v>27</v>
      </c>
      <c r="AL26" s="3"/>
      <c r="AM26" s="10"/>
      <c r="AN26" s="3"/>
      <c r="AO26" s="3"/>
      <c r="AP26" s="3"/>
      <c r="AQ26" s="3"/>
      <c r="AR26" s="3"/>
      <c r="AY26" s="3"/>
    </row>
    <row r="27" spans="1:51" ht="18">
      <c r="A27" s="10"/>
      <c r="K27" s="18">
        <v>1</v>
      </c>
      <c r="L27" s="18" t="str">
        <f>IF(AK$18&lt;&gt;"",IF(AK$18=AG$10,AG$11,AG$10),"")</f>
        <v>8 Honda civic</v>
      </c>
      <c r="N27" s="18">
        <v>1</v>
      </c>
      <c r="O27" s="18" t="str">
        <f>IF(AND(R30&lt;&gt;"",R31&lt;&gt;"",S30&lt;&gt;"Х"),IF(R30&gt;R31,S30,S31),IF(S30="Х",S31,""))</f>
        <v>3 Honda Civic</v>
      </c>
      <c r="P27" s="10"/>
      <c r="U27" s="17"/>
      <c r="V27" s="17"/>
      <c r="Y27" s="17"/>
      <c r="Z27" s="17"/>
      <c r="AE27" s="10"/>
      <c r="AG27" s="18" t="str">
        <f>IF(AND(AD30&lt;&gt;"",AD31&lt;&gt;""),IF(AD30&gt;AD31,AC30,AC31),"")</f>
        <v>27 VW Jetta</v>
      </c>
      <c r="AH27" s="18">
        <v>0</v>
      </c>
      <c r="AI27" s="16"/>
      <c r="AJ27" s="3"/>
      <c r="AK27" s="24" t="s">
        <v>29</v>
      </c>
      <c r="AL27" s="3"/>
      <c r="AM27" s="10"/>
      <c r="AN27" s="3"/>
      <c r="AO27" s="3"/>
      <c r="AP27" s="3"/>
      <c r="AQ27" s="3"/>
      <c r="AR27" s="3"/>
      <c r="AY27" s="3"/>
    </row>
    <row r="28" spans="1:51" ht="18">
      <c r="A28" s="10"/>
      <c r="L28" t="s">
        <v>2</v>
      </c>
      <c r="P28" s="10"/>
      <c r="U28" s="17"/>
      <c r="V28" s="17"/>
      <c r="X28" s="7">
        <v>13</v>
      </c>
      <c r="Y28" s="18" t="str">
        <f>'1-ый'!B15</f>
        <v>26 Кольт</v>
      </c>
      <c r="Z28" s="18">
        <v>1</v>
      </c>
      <c r="AA28" s="9"/>
      <c r="AE28" s="10"/>
      <c r="AH28" s="2"/>
      <c r="AI28" s="3"/>
      <c r="AJ28" s="3"/>
      <c r="AK28" s="3"/>
      <c r="AL28" s="3"/>
      <c r="AM28" s="10"/>
      <c r="AN28" s="3"/>
      <c r="AO28" s="3"/>
      <c r="AP28" s="3"/>
      <c r="AQ28" s="3"/>
      <c r="AR28" s="3"/>
      <c r="AY28" s="3"/>
    </row>
    <row r="29" spans="1:51" ht="18">
      <c r="A29" s="10"/>
      <c r="L29" s="19"/>
      <c r="P29" s="10"/>
      <c r="U29" s="17"/>
      <c r="V29" s="17"/>
      <c r="W29" s="10"/>
      <c r="X29" s="20">
        <v>14</v>
      </c>
      <c r="Y29" s="18" t="str">
        <f>'1-ый'!B16</f>
        <v>27 VW Jetta</v>
      </c>
      <c r="Z29" s="18">
        <v>2</v>
      </c>
      <c r="AA29" s="11"/>
      <c r="AC29" t="s">
        <v>1</v>
      </c>
      <c r="AE29" s="10"/>
      <c r="AI29" s="3"/>
      <c r="AJ29" s="3"/>
      <c r="AK29" s="3"/>
      <c r="AL29" s="3"/>
      <c r="AM29" s="10"/>
      <c r="AN29" s="3"/>
      <c r="AO29" s="3"/>
      <c r="AP29" s="3"/>
      <c r="AQ29" s="3"/>
      <c r="AY29" s="3"/>
    </row>
    <row r="30" spans="1:51" ht="18">
      <c r="A30" s="10"/>
      <c r="J30" s="3"/>
      <c r="K30" s="3"/>
      <c r="L30" s="25"/>
      <c r="P30" s="10"/>
      <c r="Q30" s="7"/>
      <c r="R30" s="18">
        <v>0</v>
      </c>
      <c r="S30" s="18" t="str">
        <f>IF(AND(U30&lt;&gt;"",U31&lt;&gt;"",V30&lt;&gt;"Х",V31&lt;&gt;"Х"),IF(U30&gt;U31,V30,V31),IF(V30="Х",V31,IF(V31="Х",V30,"")))</f>
        <v>26 Кольт</v>
      </c>
      <c r="T30" s="7"/>
      <c r="U30" s="18">
        <v>2</v>
      </c>
      <c r="V30" s="18" t="str">
        <f>IF(AC30&lt;&gt;"",IF(AC30=Y28,Y29,Y28),"")</f>
        <v>26 Кольт</v>
      </c>
      <c r="W30" s="7"/>
      <c r="Y30" s="17"/>
      <c r="Z30" s="21"/>
      <c r="AA30" s="10"/>
      <c r="AB30" s="7"/>
      <c r="AC30" s="18" t="str">
        <f>IF(AND(Z28&lt;&gt;"",Z29&lt;&gt;"",Y29&lt;&gt;"Х"),IF(Z28&gt;Z29,Y28,Y29),IF(Y29="Х",Y28,""))</f>
        <v>27 VW Jetta</v>
      </c>
      <c r="AD30" s="18">
        <v>2</v>
      </c>
      <c r="AE30" s="12"/>
      <c r="AI30" s="3"/>
      <c r="AJ30" s="3"/>
      <c r="AK30" s="3"/>
      <c r="AL30" s="3"/>
      <c r="AM30" s="10"/>
      <c r="AN30" s="3"/>
      <c r="AO30" s="3"/>
      <c r="AP30" s="3"/>
      <c r="AQ30" s="3"/>
      <c r="AY30" s="3"/>
    </row>
    <row r="31" spans="1:51" ht="18">
      <c r="A31" s="10"/>
      <c r="J31" s="3"/>
      <c r="K31" s="3"/>
      <c r="R31" s="18">
        <v>1</v>
      </c>
      <c r="S31" s="18" t="str">
        <f>IF(AG10&lt;&gt;"",IF(AG10=AC6,AC7,AC6),"")</f>
        <v>3 Honda Civic</v>
      </c>
      <c r="U31" s="18">
        <v>0</v>
      </c>
      <c r="V31" s="18" t="str">
        <f>IF(AC31&lt;&gt;"",IF(AC31=Y32,Y33,Y32),"")</f>
        <v>29 Опель Вектра</v>
      </c>
      <c r="W31" s="10"/>
      <c r="Y31" s="17"/>
      <c r="Z31" s="17"/>
      <c r="AA31" s="10"/>
      <c r="AC31" s="18" t="str">
        <f>IF(AND(Z32&lt;&gt;"",Z33&lt;&gt;"",Y33&lt;&gt;"Х"),IF(Z32&gt;Z33,Y32,Y33),IF(Y33="Х",Y32,""))</f>
        <v>33 Audi 100</v>
      </c>
      <c r="AD31" s="18">
        <v>0</v>
      </c>
      <c r="AI31" s="3"/>
      <c r="AJ31" s="3"/>
      <c r="AK31" s="3"/>
      <c r="AL31" s="3"/>
      <c r="AM31" s="10"/>
      <c r="AN31" s="3"/>
      <c r="AO31" s="3"/>
      <c r="AP31" s="3"/>
      <c r="AQ31" s="3"/>
      <c r="AY31" s="3"/>
    </row>
    <row r="32" spans="1:51" ht="18">
      <c r="A32" s="10"/>
      <c r="J32" s="3"/>
      <c r="K32" s="3"/>
      <c r="S32" t="s">
        <v>0</v>
      </c>
      <c r="U32" s="17"/>
      <c r="V32" s="17"/>
      <c r="W32" s="10"/>
      <c r="X32" s="12">
        <v>15</v>
      </c>
      <c r="Y32" s="18" t="str">
        <f>'1-ый'!B17</f>
        <v>29 Опель Вектра</v>
      </c>
      <c r="Z32" s="18">
        <v>0</v>
      </c>
      <c r="AA32" s="12"/>
      <c r="AD32" s="2"/>
      <c r="AI32" s="3"/>
      <c r="AJ32" s="3"/>
      <c r="AK32" s="3"/>
      <c r="AL32" s="3"/>
      <c r="AM32" s="10"/>
      <c r="AN32" s="3"/>
      <c r="AO32" s="3" t="s">
        <v>7</v>
      </c>
      <c r="AP32" s="3"/>
      <c r="AQ32" s="3"/>
      <c r="AY32" s="3"/>
    </row>
    <row r="33" spans="1:63" ht="18">
      <c r="A33" s="3"/>
      <c r="B33" s="15"/>
      <c r="C33" s="3"/>
      <c r="J33" s="3"/>
      <c r="K33" s="3"/>
      <c r="U33" s="17"/>
      <c r="V33" s="17"/>
      <c r="X33" s="20">
        <v>16</v>
      </c>
      <c r="Y33" s="18" t="str">
        <f>'1-ый'!B18</f>
        <v>33 Audi 100</v>
      </c>
      <c r="Z33" s="18">
        <v>1</v>
      </c>
      <c r="AI33" s="3"/>
      <c r="AJ33" s="3"/>
      <c r="AK33" s="3"/>
      <c r="AL33" s="3"/>
      <c r="AM33" s="10"/>
      <c r="AN33" s="9"/>
      <c r="AO33" s="8" t="str">
        <f>IF(AND(AL18&lt;&gt;"",AL19&lt;&gt;""),IF(AL18&gt;AL19,AK18,AK19),"")</f>
        <v/>
      </c>
      <c r="AP33" s="8"/>
      <c r="AQ33" s="9"/>
      <c r="AR33" s="13"/>
      <c r="AS33" s="8"/>
      <c r="AY33" s="3"/>
    </row>
    <row r="34" spans="1:63">
      <c r="A34" s="3"/>
      <c r="B34" s="15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10"/>
      <c r="AN34" s="3"/>
      <c r="AO34" s="8" t="str">
        <f>IF(AND(AL50&lt;&gt;"",AL51&lt;&gt;""),IF(AL50&gt;AL51,AK50,AK51),"")</f>
        <v/>
      </c>
      <c r="AP34" s="8"/>
      <c r="AQ34" s="16"/>
      <c r="AR34" s="3"/>
      <c r="AY34" s="3"/>
    </row>
    <row r="35" spans="1:63">
      <c r="A35" s="3"/>
      <c r="B35" s="15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AL35" s="3"/>
      <c r="AM35" s="10"/>
      <c r="AN35" s="3"/>
      <c r="AO35" s="3"/>
      <c r="AP35" s="3"/>
      <c r="AQ35" s="3"/>
      <c r="AR35" s="3"/>
      <c r="AY35" s="3"/>
    </row>
    <row r="36" spans="1:63">
      <c r="A36" s="3"/>
      <c r="B36" s="15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L36" s="3"/>
      <c r="AM36" s="10"/>
      <c r="AN36" s="3"/>
      <c r="AO36" s="3"/>
      <c r="AP36" s="3"/>
      <c r="AQ36" s="3"/>
      <c r="AR36" s="3"/>
      <c r="AY36" s="3"/>
    </row>
    <row r="37" spans="1:63">
      <c r="A37" s="3"/>
      <c r="B37" s="15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10"/>
      <c r="AN37" s="3"/>
      <c r="AO37" s="3"/>
      <c r="AP37" s="3"/>
      <c r="AQ37" s="3"/>
      <c r="AY37" s="3"/>
    </row>
    <row r="38" spans="1:63" hidden="1">
      <c r="A38" s="3"/>
      <c r="B38" s="15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10"/>
      <c r="AN38" s="3"/>
      <c r="AO38" s="3"/>
      <c r="AP38" s="3"/>
      <c r="AQ38" s="3"/>
      <c r="AY38" s="3"/>
    </row>
    <row r="39" spans="1:63" hidden="1">
      <c r="A39" s="3"/>
      <c r="B39" s="9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7"/>
      <c r="AN39" s="3"/>
      <c r="AO39" s="3"/>
      <c r="AP39" s="3"/>
      <c r="AQ39" s="3"/>
      <c r="AV39" s="2"/>
      <c r="AY39" s="3"/>
    </row>
    <row r="40" spans="1:63" hidden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V40" s="2"/>
      <c r="AY40" s="3"/>
    </row>
    <row r="41" spans="1:63" hidden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Y41" s="3"/>
    </row>
    <row r="42" spans="1:6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Y42" s="3"/>
    </row>
    <row r="43" spans="1:63" hidden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t="s">
        <v>8</v>
      </c>
      <c r="AL43" s="3"/>
      <c r="AM43" s="3"/>
      <c r="AN43" s="3"/>
      <c r="AP43" s="2" t="s">
        <v>9</v>
      </c>
      <c r="AY43" s="3"/>
    </row>
    <row r="44" spans="1:63" hidden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</row>
    <row r="45" spans="1:63" hidden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t="s">
        <v>10</v>
      </c>
      <c r="AL45" s="3"/>
      <c r="AM45" s="3"/>
      <c r="AN45" s="3"/>
      <c r="AP45" s="2" t="s">
        <v>11</v>
      </c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</row>
    <row r="46" spans="1:63" hidden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</row>
    <row r="47" spans="1:6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</row>
    <row r="48" spans="1:6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</row>
    <row r="49" spans="1:6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</row>
    <row r="50" spans="1:6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</row>
    <row r="51" spans="1:6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</row>
    <row r="52" spans="1:6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</row>
    <row r="53" spans="1:6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</row>
    <row r="54" spans="1:6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Y54" s="3"/>
    </row>
    <row r="55" spans="1:6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Y55" s="3"/>
    </row>
    <row r="56" spans="1:6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Y56" s="3"/>
    </row>
    <row r="57" spans="1:6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Y57" s="3"/>
    </row>
    <row r="58" spans="1:6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Y58" s="3"/>
    </row>
    <row r="59" spans="1:6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Y59" s="3"/>
    </row>
    <row r="60" spans="1:6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Y60" s="3"/>
    </row>
    <row r="61" spans="1:6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Y61" s="3"/>
    </row>
    <row r="62" spans="1:6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Y62" s="3"/>
    </row>
    <row r="63" spans="1:6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Y63" s="3"/>
    </row>
    <row r="64" spans="1:6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Y64" s="3"/>
    </row>
    <row r="65" spans="1:5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Y65" s="3"/>
    </row>
    <row r="66" spans="1:5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Y66" s="3"/>
    </row>
    <row r="67" spans="1:5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Y67" s="3"/>
    </row>
    <row r="68" spans="1:51">
      <c r="AY68" s="3"/>
    </row>
    <row r="69" spans="1:51">
      <c r="AY69" s="3"/>
    </row>
    <row r="70" spans="1:51">
      <c r="AY70" s="3"/>
    </row>
    <row r="71" spans="1:51">
      <c r="AY71" s="3"/>
    </row>
    <row r="72" spans="1:51">
      <c r="AY72" s="3"/>
    </row>
    <row r="73" spans="1:51">
      <c r="AY73" s="3"/>
    </row>
    <row r="74" spans="1:51">
      <c r="AY74" s="3"/>
    </row>
  </sheetData>
  <phoneticPr fontId="6" type="noConversion"/>
  <pageMargins left="0.2" right="0.19" top="0.76" bottom="1" header="0.5" footer="0.5"/>
  <pageSetup paperSize="9" scale="6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9"/>
  <sheetViews>
    <sheetView workbookViewId="0">
      <selection activeCell="A31" sqref="A31"/>
    </sheetView>
  </sheetViews>
  <sheetFormatPr defaultRowHeight="12.75"/>
  <cols>
    <col min="1" max="1" width="12.5703125" style="31" customWidth="1"/>
    <col min="2" max="2" width="30" customWidth="1"/>
    <col min="3" max="3" width="25.140625" customWidth="1"/>
    <col min="4" max="4" width="17.140625" customWidth="1"/>
    <col min="5" max="6" width="18.7109375" customWidth="1"/>
    <col min="7" max="7" width="8.7109375" customWidth="1"/>
    <col min="8" max="8" width="9.140625" hidden="1" customWidth="1"/>
  </cols>
  <sheetData>
    <row r="1" spans="1:8" ht="13.5" thickBot="1">
      <c r="A1" s="38" t="s">
        <v>63</v>
      </c>
      <c r="B1" s="38"/>
      <c r="C1" s="38"/>
      <c r="D1" s="38"/>
      <c r="E1" s="38"/>
      <c r="F1" s="38"/>
      <c r="G1" s="38"/>
      <c r="H1" s="38"/>
    </row>
    <row r="2" spans="1:8" ht="13.5" thickBot="1">
      <c r="A2" s="32" t="s">
        <v>13</v>
      </c>
      <c r="B2" s="32" t="s">
        <v>14</v>
      </c>
      <c r="C2" s="32" t="s">
        <v>15</v>
      </c>
      <c r="D2" s="32" t="s">
        <v>55</v>
      </c>
      <c r="E2" s="33" t="s">
        <v>31</v>
      </c>
      <c r="F2" s="32" t="s">
        <v>16</v>
      </c>
      <c r="G2" s="32" t="s">
        <v>66</v>
      </c>
      <c r="H2" s="32"/>
    </row>
    <row r="3" spans="1:8" ht="15.75" thickBot="1">
      <c r="A3" s="34">
        <v>1</v>
      </c>
      <c r="B3" s="35" t="s">
        <v>17</v>
      </c>
      <c r="C3" s="35" t="s">
        <v>18</v>
      </c>
      <c r="D3" s="36" t="s">
        <v>21</v>
      </c>
      <c r="E3" s="35" t="s">
        <v>32</v>
      </c>
      <c r="F3" s="36" t="s">
        <v>65</v>
      </c>
      <c r="G3" s="36" t="s">
        <v>70</v>
      </c>
      <c r="H3" s="36"/>
    </row>
    <row r="4" spans="1:8" ht="15.75" thickBot="1">
      <c r="A4" s="34">
        <v>2</v>
      </c>
      <c r="B4" s="35" t="s">
        <v>19</v>
      </c>
      <c r="C4" s="35" t="s">
        <v>20</v>
      </c>
      <c r="D4" s="36" t="s">
        <v>21</v>
      </c>
      <c r="E4" s="35" t="s">
        <v>33</v>
      </c>
      <c r="F4" s="36" t="s">
        <v>64</v>
      </c>
      <c r="G4" s="36" t="s">
        <v>76</v>
      </c>
      <c r="H4" s="36"/>
    </row>
    <row r="5" spans="1:8" ht="15.75" thickBot="1">
      <c r="A5" s="34">
        <v>3</v>
      </c>
      <c r="B5" s="35" t="s">
        <v>22</v>
      </c>
      <c r="C5" s="35" t="s">
        <v>23</v>
      </c>
      <c r="D5" s="36" t="s">
        <v>21</v>
      </c>
      <c r="E5" s="35" t="s">
        <v>34</v>
      </c>
      <c r="F5" s="36"/>
      <c r="G5" s="36" t="s">
        <v>78</v>
      </c>
      <c r="H5" s="36"/>
    </row>
    <row r="6" spans="1:8" ht="15.75" thickBot="1">
      <c r="A6" s="34">
        <v>4</v>
      </c>
      <c r="B6" s="37" t="s">
        <v>24</v>
      </c>
      <c r="C6" s="37" t="s">
        <v>25</v>
      </c>
      <c r="D6" s="36" t="s">
        <v>26</v>
      </c>
      <c r="E6" s="37" t="s">
        <v>33</v>
      </c>
      <c r="F6" s="36"/>
      <c r="G6" s="36" t="s">
        <v>72</v>
      </c>
      <c r="H6" s="36"/>
    </row>
    <row r="7" spans="1:8" ht="15.75" thickBot="1">
      <c r="A7" s="34">
        <v>5</v>
      </c>
      <c r="B7" s="37" t="s">
        <v>27</v>
      </c>
      <c r="C7" s="37" t="s">
        <v>28</v>
      </c>
      <c r="D7" s="36" t="s">
        <v>26</v>
      </c>
      <c r="E7" s="37" t="s">
        <v>35</v>
      </c>
      <c r="F7" s="36"/>
      <c r="G7" s="36" t="s">
        <v>73</v>
      </c>
      <c r="H7" s="36"/>
    </row>
    <row r="8" spans="1:8" ht="15.75" thickBot="1">
      <c r="A8" s="34">
        <v>6</v>
      </c>
      <c r="B8" s="37" t="s">
        <v>29</v>
      </c>
      <c r="C8" s="37" t="s">
        <v>30</v>
      </c>
      <c r="D8" s="36" t="s">
        <v>26</v>
      </c>
      <c r="E8" s="37" t="s">
        <v>36</v>
      </c>
      <c r="F8" s="36"/>
      <c r="G8" s="36" t="s">
        <v>74</v>
      </c>
      <c r="H8" s="36"/>
    </row>
    <row r="9" spans="1:8" ht="15.75" thickBot="1">
      <c r="A9" s="34">
        <v>7</v>
      </c>
      <c r="B9" s="37" t="s">
        <v>37</v>
      </c>
      <c r="C9" s="37" t="s">
        <v>38</v>
      </c>
      <c r="D9" s="36" t="s">
        <v>26</v>
      </c>
      <c r="E9" s="37" t="s">
        <v>35</v>
      </c>
      <c r="F9" s="36"/>
      <c r="G9" s="36" t="s">
        <v>69</v>
      </c>
      <c r="H9" s="36"/>
    </row>
    <row r="10" spans="1:8" ht="15.75" thickBot="1">
      <c r="A10" s="34">
        <v>8</v>
      </c>
      <c r="B10" s="37" t="s">
        <v>39</v>
      </c>
      <c r="C10" s="37" t="s">
        <v>40</v>
      </c>
      <c r="D10" s="36" t="s">
        <v>41</v>
      </c>
      <c r="E10" s="37" t="s">
        <v>33</v>
      </c>
      <c r="F10" s="36"/>
      <c r="G10" s="36" t="s">
        <v>77</v>
      </c>
      <c r="H10" s="36"/>
    </row>
    <row r="11" spans="1:8" ht="15.75" thickBot="1">
      <c r="A11" s="34">
        <v>9</v>
      </c>
      <c r="B11" s="37" t="s">
        <v>42</v>
      </c>
      <c r="C11" s="37" t="s">
        <v>43</v>
      </c>
      <c r="D11" s="36" t="s">
        <v>26</v>
      </c>
      <c r="E11" s="37" t="s">
        <v>33</v>
      </c>
      <c r="F11" s="36"/>
      <c r="G11" s="36" t="s">
        <v>79</v>
      </c>
      <c r="H11" s="36"/>
    </row>
    <row r="12" spans="1:8" ht="15.75" thickBot="1">
      <c r="A12" s="34">
        <v>10</v>
      </c>
      <c r="B12" s="37" t="s">
        <v>44</v>
      </c>
      <c r="C12" s="37" t="s">
        <v>45</v>
      </c>
      <c r="D12" s="36" t="s">
        <v>46</v>
      </c>
      <c r="E12" s="37" t="s">
        <v>36</v>
      </c>
      <c r="F12" s="36"/>
      <c r="G12" s="36" t="s">
        <v>80</v>
      </c>
      <c r="H12" s="36"/>
    </row>
    <row r="13" spans="1:8" ht="15.75" thickBot="1">
      <c r="A13" s="34">
        <v>11</v>
      </c>
      <c r="B13" s="37" t="s">
        <v>47</v>
      </c>
      <c r="C13" s="37" t="s">
        <v>48</v>
      </c>
      <c r="D13" s="36" t="s">
        <v>49</v>
      </c>
      <c r="E13" s="37" t="s">
        <v>50</v>
      </c>
      <c r="F13" s="36"/>
      <c r="G13" s="36" t="s">
        <v>71</v>
      </c>
      <c r="H13" s="36"/>
    </row>
    <row r="14" spans="1:8" ht="15.75" thickBot="1">
      <c r="A14" s="34">
        <v>12</v>
      </c>
      <c r="B14" s="37" t="s">
        <v>51</v>
      </c>
      <c r="C14" s="37" t="s">
        <v>52</v>
      </c>
      <c r="D14" s="36" t="s">
        <v>26</v>
      </c>
      <c r="E14" s="37" t="s">
        <v>33</v>
      </c>
      <c r="F14" s="36"/>
      <c r="G14" s="36" t="s">
        <v>68</v>
      </c>
      <c r="H14" s="36"/>
    </row>
    <row r="15" spans="1:8" ht="15.75" thickBot="1">
      <c r="A15" s="34">
        <v>13</v>
      </c>
      <c r="B15" s="37" t="s">
        <v>53</v>
      </c>
      <c r="C15" s="37" t="s">
        <v>54</v>
      </c>
      <c r="D15" s="36" t="s">
        <v>26</v>
      </c>
      <c r="E15" s="37" t="s">
        <v>33</v>
      </c>
      <c r="F15" s="36"/>
      <c r="G15" s="36" t="s">
        <v>81</v>
      </c>
      <c r="H15" s="36"/>
    </row>
    <row r="16" spans="1:8" ht="15.75" thickBot="1">
      <c r="A16" s="34">
        <v>14</v>
      </c>
      <c r="B16" s="37" t="s">
        <v>56</v>
      </c>
      <c r="C16" s="37" t="s">
        <v>57</v>
      </c>
      <c r="D16" s="36" t="s">
        <v>58</v>
      </c>
      <c r="E16" s="37" t="s">
        <v>50</v>
      </c>
      <c r="F16" s="36"/>
      <c r="G16" s="36" t="s">
        <v>75</v>
      </c>
      <c r="H16" s="36"/>
    </row>
    <row r="17" spans="1:8" ht="15.75" thickBot="1">
      <c r="A17" s="34">
        <v>15</v>
      </c>
      <c r="B17" s="37" t="s">
        <v>59</v>
      </c>
      <c r="C17" s="37" t="s">
        <v>60</v>
      </c>
      <c r="D17" s="36" t="s">
        <v>58</v>
      </c>
      <c r="E17" s="37" t="s">
        <v>50</v>
      </c>
      <c r="F17" s="36"/>
      <c r="G17" s="36" t="s">
        <v>67</v>
      </c>
      <c r="H17" s="36"/>
    </row>
    <row r="18" spans="1:8" ht="15.75" thickBot="1">
      <c r="A18" s="34">
        <v>16</v>
      </c>
      <c r="B18" s="35" t="s">
        <v>61</v>
      </c>
      <c r="C18" s="35" t="s">
        <v>62</v>
      </c>
      <c r="D18" s="36" t="s">
        <v>58</v>
      </c>
      <c r="E18" s="35" t="s">
        <v>50</v>
      </c>
      <c r="F18" s="36"/>
      <c r="G18" s="36" t="s">
        <v>82</v>
      </c>
      <c r="H18" s="36"/>
    </row>
    <row r="19" spans="1:8">
      <c r="A19" s="29"/>
      <c r="B19" s="3"/>
      <c r="C19" s="3"/>
      <c r="D19" s="3"/>
      <c r="E19" s="3"/>
      <c r="F19" s="3"/>
      <c r="G19" s="3"/>
      <c r="H19" s="26"/>
    </row>
    <row r="20" spans="1:8">
      <c r="A20" s="29"/>
      <c r="B20" s="3"/>
      <c r="C20" s="3"/>
      <c r="D20" s="3"/>
      <c r="E20" s="3"/>
      <c r="F20" s="3"/>
      <c r="G20" s="3"/>
      <c r="H20" s="26"/>
    </row>
    <row r="21" spans="1:8">
      <c r="A21" s="29"/>
      <c r="B21" s="3"/>
      <c r="C21" s="3"/>
      <c r="D21" s="3"/>
      <c r="E21" s="3"/>
      <c r="F21" s="3"/>
      <c r="G21" s="3"/>
      <c r="H21" s="26"/>
    </row>
    <row r="22" spans="1:8">
      <c r="A22" s="29"/>
      <c r="B22" s="3"/>
      <c r="C22" s="3"/>
      <c r="D22" s="3"/>
      <c r="E22" s="3"/>
      <c r="F22" s="3"/>
      <c r="G22" s="3"/>
      <c r="H22" s="26"/>
    </row>
    <row r="23" spans="1:8">
      <c r="A23" s="29"/>
      <c r="B23" s="3"/>
      <c r="C23" s="3"/>
      <c r="D23" s="3"/>
      <c r="E23" s="3"/>
      <c r="F23" s="3"/>
      <c r="G23" s="3"/>
      <c r="H23" s="26"/>
    </row>
    <row r="24" spans="1:8">
      <c r="A24" s="29"/>
      <c r="B24" s="3"/>
      <c r="C24" s="3"/>
      <c r="D24" s="3"/>
      <c r="E24" s="3"/>
      <c r="F24" s="3"/>
      <c r="G24" s="3"/>
      <c r="H24" s="26"/>
    </row>
    <row r="25" spans="1:8">
      <c r="A25" s="29"/>
      <c r="B25" s="3"/>
      <c r="C25" s="3"/>
      <c r="D25" s="3"/>
      <c r="E25" s="3"/>
      <c r="F25" s="3"/>
      <c r="G25" s="3"/>
      <c r="H25" s="26"/>
    </row>
    <row r="26" spans="1:8">
      <c r="A26" s="29"/>
      <c r="B26" s="3"/>
      <c r="C26" s="3"/>
      <c r="D26" s="3"/>
      <c r="E26" s="3"/>
      <c r="F26" s="3"/>
      <c r="G26" s="3"/>
      <c r="H26" s="26"/>
    </row>
    <row r="27" spans="1:8">
      <c r="A27" s="29"/>
      <c r="B27" s="3"/>
      <c r="C27" s="3"/>
      <c r="D27" s="3"/>
      <c r="E27" s="3"/>
      <c r="F27" s="3"/>
      <c r="G27" s="3"/>
      <c r="H27" s="26"/>
    </row>
    <row r="28" spans="1:8">
      <c r="A28" s="29"/>
      <c r="B28" s="3"/>
      <c r="C28" s="3"/>
      <c r="D28" s="3"/>
      <c r="E28" s="3"/>
      <c r="F28" s="3"/>
      <c r="G28" s="3"/>
      <c r="H28" s="26"/>
    </row>
    <row r="29" spans="1:8" ht="13.5" thickBot="1">
      <c r="A29" s="30"/>
      <c r="B29" s="27"/>
      <c r="C29" s="27"/>
      <c r="D29" s="27"/>
      <c r="E29" s="27"/>
      <c r="F29" s="27"/>
      <c r="G29" s="27"/>
      <c r="H29" s="28"/>
    </row>
  </sheetData>
  <mergeCells count="1">
    <mergeCell ref="A1:H1"/>
  </mergeCells>
  <pageMargins left="0.7" right="0.7" top="0.75" bottom="0.75" header="0.3" footer="0.3"/>
  <pageSetup paperSize="9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>
      <selection activeCell="B25" sqref="B25"/>
    </sheetView>
  </sheetViews>
  <sheetFormatPr defaultRowHeight="15"/>
  <cols>
    <col min="1" max="1" width="12.28515625" style="40" bestFit="1" customWidth="1"/>
    <col min="2" max="2" width="22.28515625" style="40" bestFit="1" customWidth="1"/>
    <col min="3" max="3" width="26.28515625" style="40" bestFit="1" customWidth="1"/>
    <col min="4" max="4" width="20" style="40" bestFit="1" customWidth="1"/>
    <col min="5" max="5" width="15.7109375" style="40" customWidth="1"/>
    <col min="6" max="6" width="7.5703125" style="40" bestFit="1" customWidth="1"/>
    <col min="7" max="16384" width="9.140625" style="40"/>
  </cols>
  <sheetData>
    <row r="1" spans="1:6" ht="15.75" thickBot="1">
      <c r="A1" s="39" t="s">
        <v>83</v>
      </c>
      <c r="B1" s="39"/>
      <c r="C1" s="39"/>
      <c r="D1" s="39"/>
      <c r="E1" s="39"/>
      <c r="F1" s="39"/>
    </row>
    <row r="2" spans="1:6" ht="15.75" thickBot="1">
      <c r="A2" s="34" t="s">
        <v>13</v>
      </c>
      <c r="B2" s="34" t="s">
        <v>14</v>
      </c>
      <c r="C2" s="34" t="s">
        <v>15</v>
      </c>
      <c r="D2" s="34" t="s">
        <v>55</v>
      </c>
      <c r="E2" s="41" t="s">
        <v>31</v>
      </c>
      <c r="F2" s="34" t="s">
        <v>66</v>
      </c>
    </row>
    <row r="3" spans="1:6" ht="15.75" thickBot="1">
      <c r="A3" s="34">
        <v>1</v>
      </c>
      <c r="B3" s="42" t="s">
        <v>47</v>
      </c>
      <c r="C3" s="42" t="s">
        <v>48</v>
      </c>
      <c r="D3" s="43" t="s">
        <v>49</v>
      </c>
      <c r="E3" s="41" t="s">
        <v>50</v>
      </c>
      <c r="F3" s="43" t="s">
        <v>71</v>
      </c>
    </row>
    <row r="4" spans="1:6" ht="15.75" thickBot="1">
      <c r="A4" s="34">
        <v>2</v>
      </c>
      <c r="B4" s="42" t="s">
        <v>24</v>
      </c>
      <c r="C4" s="42" t="s">
        <v>25</v>
      </c>
      <c r="D4" s="43" t="s">
        <v>26</v>
      </c>
      <c r="E4" s="41" t="s">
        <v>33</v>
      </c>
      <c r="F4" s="43" t="s">
        <v>72</v>
      </c>
    </row>
    <row r="5" spans="1:6" ht="15.75" thickBot="1">
      <c r="A5" s="34">
        <v>3</v>
      </c>
      <c r="B5" s="42" t="s">
        <v>27</v>
      </c>
      <c r="C5" s="42" t="s">
        <v>28</v>
      </c>
      <c r="D5" s="43" t="s">
        <v>26</v>
      </c>
      <c r="E5" s="41" t="s">
        <v>35</v>
      </c>
      <c r="F5" s="43" t="s">
        <v>73</v>
      </c>
    </row>
    <row r="6" spans="1:6" ht="15.75" thickBot="1">
      <c r="A6" s="34">
        <v>4</v>
      </c>
      <c r="B6" s="42" t="s">
        <v>29</v>
      </c>
      <c r="C6" s="42" t="s">
        <v>30</v>
      </c>
      <c r="D6" s="43" t="s">
        <v>26</v>
      </c>
      <c r="E6" s="41" t="s">
        <v>36</v>
      </c>
      <c r="F6" s="43" t="s">
        <v>74</v>
      </c>
    </row>
    <row r="7" spans="1:6" ht="15.75" thickBot="1">
      <c r="A7" s="34">
        <v>5</v>
      </c>
      <c r="B7" s="42" t="s">
        <v>56</v>
      </c>
      <c r="C7" s="42" t="s">
        <v>57</v>
      </c>
      <c r="D7" s="43" t="s">
        <v>58</v>
      </c>
      <c r="E7" s="41" t="s">
        <v>50</v>
      </c>
      <c r="F7" s="43" t="s">
        <v>75</v>
      </c>
    </row>
    <row r="8" spans="1:6" ht="15.75" thickBot="1">
      <c r="A8" s="34">
        <v>6</v>
      </c>
      <c r="B8" s="44" t="s">
        <v>19</v>
      </c>
      <c r="C8" s="44" t="s">
        <v>20</v>
      </c>
      <c r="D8" s="43" t="s">
        <v>21</v>
      </c>
      <c r="E8" s="34" t="s">
        <v>33</v>
      </c>
      <c r="F8" s="43" t="s">
        <v>76</v>
      </c>
    </row>
    <row r="9" spans="1:6" ht="15.75" thickBot="1">
      <c r="A9" s="34">
        <v>7</v>
      </c>
      <c r="B9" s="42" t="s">
        <v>39</v>
      </c>
      <c r="C9" s="42" t="s">
        <v>40</v>
      </c>
      <c r="D9" s="43" t="s">
        <v>41</v>
      </c>
      <c r="E9" s="41" t="s">
        <v>33</v>
      </c>
      <c r="F9" s="43" t="s">
        <v>77</v>
      </c>
    </row>
    <row r="10" spans="1:6" ht="15.75" thickBot="1">
      <c r="A10" s="34">
        <v>8</v>
      </c>
      <c r="B10" s="44" t="s">
        <v>22</v>
      </c>
      <c r="C10" s="44" t="s">
        <v>23</v>
      </c>
      <c r="D10" s="43" t="s">
        <v>21</v>
      </c>
      <c r="E10" s="34" t="s">
        <v>34</v>
      </c>
      <c r="F10" s="43" t="s">
        <v>78</v>
      </c>
    </row>
    <row r="11" spans="1:6" ht="15.75" thickBot="1">
      <c r="A11" s="34">
        <v>9</v>
      </c>
      <c r="B11" s="42" t="s">
        <v>42</v>
      </c>
      <c r="C11" s="42" t="s">
        <v>43</v>
      </c>
      <c r="D11" s="43" t="s">
        <v>26</v>
      </c>
      <c r="E11" s="41" t="s">
        <v>33</v>
      </c>
      <c r="F11" s="43" t="s">
        <v>79</v>
      </c>
    </row>
    <row r="12" spans="1:6" ht="15.75" thickBot="1">
      <c r="A12" s="34">
        <v>10</v>
      </c>
      <c r="B12" s="42" t="s">
        <v>44</v>
      </c>
      <c r="C12" s="42" t="s">
        <v>45</v>
      </c>
      <c r="D12" s="43" t="s">
        <v>46</v>
      </c>
      <c r="E12" s="41" t="s">
        <v>36</v>
      </c>
      <c r="F12" s="43" t="s">
        <v>80</v>
      </c>
    </row>
    <row r="13" spans="1:6" ht="15.75" thickBot="1">
      <c r="A13" s="34">
        <v>11</v>
      </c>
      <c r="B13" s="42" t="s">
        <v>53</v>
      </c>
      <c r="C13" s="42" t="s">
        <v>54</v>
      </c>
      <c r="D13" s="43" t="s">
        <v>26</v>
      </c>
      <c r="E13" s="41" t="s">
        <v>33</v>
      </c>
      <c r="F13" s="43" t="s">
        <v>81</v>
      </c>
    </row>
    <row r="14" spans="1:6" ht="15.75" thickBot="1">
      <c r="A14" s="34">
        <v>12</v>
      </c>
      <c r="B14" s="44" t="s">
        <v>61</v>
      </c>
      <c r="C14" s="44" t="s">
        <v>62</v>
      </c>
      <c r="D14" s="43" t="s">
        <v>58</v>
      </c>
      <c r="E14" s="34" t="s">
        <v>50</v>
      </c>
      <c r="F14" s="43" t="s">
        <v>82</v>
      </c>
    </row>
    <row r="15" spans="1:6" ht="15.75" thickBot="1">
      <c r="A15" s="34">
        <v>13</v>
      </c>
      <c r="B15" s="44" t="s">
        <v>17</v>
      </c>
      <c r="C15" s="44" t="s">
        <v>18</v>
      </c>
      <c r="D15" s="43" t="s">
        <v>21</v>
      </c>
      <c r="E15" s="34" t="s">
        <v>32</v>
      </c>
      <c r="F15" s="43" t="s">
        <v>70</v>
      </c>
    </row>
    <row r="16" spans="1:6" ht="15.75" thickBot="1">
      <c r="A16" s="34">
        <v>14</v>
      </c>
      <c r="B16" s="42" t="s">
        <v>37</v>
      </c>
      <c r="C16" s="42" t="s">
        <v>38</v>
      </c>
      <c r="D16" s="43" t="s">
        <v>26</v>
      </c>
      <c r="E16" s="41" t="s">
        <v>35</v>
      </c>
      <c r="F16" s="43" t="s">
        <v>69</v>
      </c>
    </row>
    <row r="17" spans="1:6" ht="15.75" thickBot="1">
      <c r="A17" s="34">
        <v>15</v>
      </c>
      <c r="B17" s="42" t="s">
        <v>51</v>
      </c>
      <c r="C17" s="42" t="s">
        <v>52</v>
      </c>
      <c r="D17" s="43" t="s">
        <v>26</v>
      </c>
      <c r="E17" s="41" t="s">
        <v>33</v>
      </c>
      <c r="F17" s="43" t="s">
        <v>68</v>
      </c>
    </row>
    <row r="18" spans="1:6" ht="15.75" thickBot="1">
      <c r="A18" s="34">
        <v>16</v>
      </c>
      <c r="B18" s="42" t="s">
        <v>59</v>
      </c>
      <c r="C18" s="42" t="s">
        <v>60</v>
      </c>
      <c r="D18" s="43" t="s">
        <v>58</v>
      </c>
      <c r="E18" s="41" t="s">
        <v>50</v>
      </c>
      <c r="F18" s="43" t="s">
        <v>67</v>
      </c>
    </row>
    <row r="19" spans="1:6">
      <c r="A19" s="45"/>
      <c r="B19" s="25"/>
      <c r="C19" s="25"/>
      <c r="D19" s="25"/>
      <c r="E19" s="25"/>
      <c r="F19" s="25"/>
    </row>
    <row r="20" spans="1:6">
      <c r="A20" s="45"/>
      <c r="B20" s="25"/>
      <c r="C20" s="25"/>
      <c r="D20" s="25"/>
      <c r="E20" s="25"/>
      <c r="F20" s="25"/>
    </row>
    <row r="21" spans="1:6">
      <c r="A21" s="45"/>
      <c r="B21" s="25"/>
      <c r="C21" s="25"/>
      <c r="D21" s="25"/>
      <c r="E21" s="25"/>
      <c r="F21" s="25"/>
    </row>
  </sheetData>
  <sortState ref="A3:G29">
    <sortCondition ref="F2"/>
  </sortState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сетка 1 класс гр А</vt:lpstr>
      <vt:lpstr>1-ый</vt:lpstr>
      <vt:lpstr>Результаты</vt:lpstr>
    </vt:vector>
  </TitlesOfParts>
  <Company>RuptuR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Vad</dc:creator>
  <cp:lastModifiedBy>Nata</cp:lastModifiedBy>
  <cp:lastPrinted>2009-08-17T10:09:29Z</cp:lastPrinted>
  <dcterms:created xsi:type="dcterms:W3CDTF">2003-01-17T08:27:59Z</dcterms:created>
  <dcterms:modified xsi:type="dcterms:W3CDTF">2009-08-18T10:57:07Z</dcterms:modified>
</cp:coreProperties>
</file>